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burtin\OneDrive\Documents\"/>
    </mc:Choice>
  </mc:AlternateContent>
  <bookViews>
    <workbookView xWindow="0" yWindow="0" windowWidth="24000" windowHeight="9528" tabRatio="880" firstSheet="1" activeTab="2"/>
  </bookViews>
  <sheets>
    <sheet name="KEY" sheetId="22" state="hidden" r:id="rId1"/>
    <sheet name="!!COMPLETE FIRST!!" sheetId="23" r:id="rId2"/>
    <sheet name="Summary" sheetId="2" r:id="rId3"/>
    <sheet name="OAHS" sheetId="1" r:id="rId4"/>
    <sheet name="MCM" sheetId="24" r:id="rId5"/>
    <sheet name="Oral" sheetId="25" r:id="rId6"/>
    <sheet name="S.A.-Out" sheetId="26" state="hidden" r:id="rId7"/>
    <sheet name="Mental Health" sheetId="27" r:id="rId8"/>
    <sheet name="Nutrition" sheetId="28" r:id="rId9"/>
    <sheet name="HIPCSA" sheetId="29" state="hidden" r:id="rId10"/>
    <sheet name="EIS" sheetId="30" r:id="rId11"/>
    <sheet name="Home Health" sheetId="31" r:id="rId12"/>
    <sheet name="Home-Comm. Health" sheetId="32" r:id="rId13"/>
    <sheet name="EFA" sheetId="34" r:id="rId14"/>
    <sheet name="Med. Trans." sheetId="33" r:id="rId15"/>
    <sheet name="Non-MCM" sheetId="35" r:id="rId16"/>
    <sheet name="Psychosocial" sheetId="36" r:id="rId17"/>
    <sheet name="S.A.-Res" sheetId="37" state="hidden" r:id="rId18"/>
    <sheet name="Food Bank" sheetId="38" r:id="rId19"/>
    <sheet name="Outreach" sheetId="39" state="hidden" r:id="rId20"/>
    <sheet name="Other Prof." sheetId="40" r:id="rId21"/>
  </sheets>
  <definedNames>
    <definedName name="_xlnm._FilterDatabase" localSheetId="13" hidden="1">EFA!$A$5:$A$212</definedName>
    <definedName name="_xlnm._FilterDatabase" localSheetId="10" hidden="1">EIS!$A$5:$A$212</definedName>
    <definedName name="_xlnm._FilterDatabase" localSheetId="18" hidden="1">'Food Bank'!$A$5:$A$212</definedName>
    <definedName name="_xlnm._FilterDatabase" localSheetId="9" hidden="1">HIPCSA!$A$5:$A$212</definedName>
    <definedName name="_xlnm._FilterDatabase" localSheetId="11" hidden="1">'Home Health'!$A$5:$A$212</definedName>
    <definedName name="_xlnm._FilterDatabase" localSheetId="12" hidden="1">'Home-Comm. Health'!$A$5:$A$212</definedName>
    <definedName name="_xlnm._FilterDatabase" localSheetId="4" hidden="1">MCM!$A$5:$A$212</definedName>
    <definedName name="_xlnm._FilterDatabase" localSheetId="14" hidden="1">'Med. Trans.'!$A$5:$A$212</definedName>
    <definedName name="_xlnm._FilterDatabase" localSheetId="7" hidden="1">'Mental Health'!$A$5:$A$211</definedName>
    <definedName name="_xlnm._FilterDatabase" localSheetId="15" hidden="1">'Non-MCM'!$A$5:$A$212</definedName>
    <definedName name="_xlnm._FilterDatabase" localSheetId="8" hidden="1">Nutrition!$A$5:$A$212</definedName>
    <definedName name="_xlnm._FilterDatabase" localSheetId="3" hidden="1">OAHS!$A$5:$A$212</definedName>
    <definedName name="_xlnm._FilterDatabase" localSheetId="5" hidden="1">Oral!$A$5:$A$212</definedName>
    <definedName name="_xlnm._FilterDatabase" localSheetId="20" hidden="1">'Other Prof.'!$A$5:$A$212</definedName>
    <definedName name="_xlnm._FilterDatabase" localSheetId="19" hidden="1">Outreach!$A$5:$A$212</definedName>
    <definedName name="_xlnm._FilterDatabase" localSheetId="16" hidden="1">Psychosocial!$A$5:$A$212</definedName>
    <definedName name="_xlnm._FilterDatabase" localSheetId="6" hidden="1">'S.A.-Out'!$A$5:$A$212</definedName>
    <definedName name="_xlnm._FilterDatabase" localSheetId="17" hidden="1">'S.A.-Res'!$A$5:$A$212</definedName>
    <definedName name="PersonnelName" localSheetId="13">OFFSET(EFA!$D$7,0,0,COUNTA(EFA!$D$6:$D$24)-1,1)</definedName>
    <definedName name="PersonnelName" localSheetId="10">OFFSET(EIS!$D$7,0,0,COUNTA(EIS!$D$6:$D$24)-1,1)</definedName>
    <definedName name="PersonnelName" localSheetId="18">OFFSET('Food Bank'!$D$7,0,0,COUNTA('Food Bank'!$D$6:$D$24)-1,1)</definedName>
    <definedName name="PersonnelName" localSheetId="9">OFFSET(HIPCSA!$D$7,0,0,COUNTA(HIPCSA!$D$6:$D$24)-1,1)</definedName>
    <definedName name="PersonnelName" localSheetId="11">OFFSET('Home Health'!$D$7,0,0,COUNTA('Home Health'!$D$6:$D$24)-1,1)</definedName>
    <definedName name="PersonnelName" localSheetId="12">OFFSET('Home-Comm. Health'!$D$7,0,0,COUNTA('Home-Comm. Health'!$D$6:$D$24)-1,1)</definedName>
    <definedName name="PersonnelName" localSheetId="4">OFFSET(MCM!$D$7,0,0,COUNTA(MCM!$D$6:$D$24)-1,1)</definedName>
    <definedName name="PersonnelName" localSheetId="14">OFFSET('Med. Trans.'!$D$7,0,0,COUNTA('Med. Trans.'!$D$6:$D$24)-1,1)</definedName>
    <definedName name="PersonnelName" localSheetId="7">OFFSET('Mental Health'!$D$7,0,0,COUNTA('Mental Health'!$D$6:$D$24)-1,1)</definedName>
    <definedName name="PersonnelName" localSheetId="15">OFFSET('Non-MCM'!$D$7,0,0,COUNTA('Non-MCM'!$D$6:$D$24)-1,1)</definedName>
    <definedName name="PersonnelName" localSheetId="8">OFFSET(Nutrition!$D$7,0,0,COUNTA(Nutrition!$D$6:$D$24)-1,1)</definedName>
    <definedName name="PersonnelName" localSheetId="5">OFFSET(Oral!$D$7,0,0,COUNTA(Oral!$D$6:$D$24)-1,1)</definedName>
    <definedName name="PersonnelName" localSheetId="20">OFFSET('Other Prof.'!$D$7,0,0,COUNTA('Other Prof.'!$D$6:$D$24)-1,1)</definedName>
    <definedName name="PersonnelName" localSheetId="19">OFFSET(Outreach!$D$7,0,0,COUNTA(Outreach!$D$6:$D$24)-1,1)</definedName>
    <definedName name="PersonnelName" localSheetId="16">OFFSET(Psychosocial!$D$7,0,0,COUNTA(Psychosocial!$D$6:$D$24)-1,1)</definedName>
    <definedName name="PersonnelName" localSheetId="6">OFFSET('S.A.-Out'!$D$7,0,0,COUNTA('S.A.-Out'!$D$6:$D$24)-1,1)</definedName>
    <definedName name="PersonnelName" localSheetId="17">OFFSET('S.A.-Res'!$D$7,0,0,COUNTA('S.A.-Res'!$D$6:$D$24)-1,1)</definedName>
    <definedName name="PersonnelName">OFFSET(OAHS!$D$7,0,0,COUNTA(OAHS!$D$6:$D$24)-1,1)</definedName>
    <definedName name="PersonnelTitle" localSheetId="13">OFFSET(EFA!$C$7,0,0,COUNTA(EFA!$C$6:$C$24)-1,1)</definedName>
    <definedName name="PersonnelTitle" localSheetId="10">OFFSET(EIS!$C$7,0,0,COUNTA(EIS!$C$6:$C$24)-1,1)</definedName>
    <definedName name="PersonnelTitle" localSheetId="18">OFFSET('Food Bank'!$C$7,0,0,COUNTA('Food Bank'!$C$6:$C$24)-1,1)</definedName>
    <definedName name="PersonnelTitle" localSheetId="9">OFFSET(HIPCSA!$C$7,0,0,COUNTA(HIPCSA!$C$6:$C$24)-1,1)</definedName>
    <definedName name="PersonnelTitle" localSheetId="11">OFFSET('Home Health'!$C$7,0,0,COUNTA('Home Health'!$C$6:$C$24)-1,1)</definedName>
    <definedName name="PersonnelTitle" localSheetId="12">OFFSET('Home-Comm. Health'!$C$7,0,0,COUNTA('Home-Comm. Health'!$C$6:$C$24)-1,1)</definedName>
    <definedName name="PersonnelTitle" localSheetId="4">OFFSET(MCM!$C$7,0,0,COUNTA(MCM!$C$6:$C$24)-1,1)</definedName>
    <definedName name="PersonnelTitle" localSheetId="14">OFFSET('Med. Trans.'!$C$7,0,0,COUNTA('Med. Trans.'!$C$6:$C$24)-1,1)</definedName>
    <definedName name="PersonnelTitle" localSheetId="7">OFFSET('Mental Health'!$C$7,0,0,COUNTA('Mental Health'!$C$6:$C$24)-1,1)</definedName>
    <definedName name="PersonnelTitle" localSheetId="15">OFFSET('Non-MCM'!$C$7,0,0,COUNTA('Non-MCM'!$C$6:$C$24)-1,1)</definedName>
    <definedName name="PersonnelTitle" localSheetId="8">OFFSET(Nutrition!$C$7,0,0,COUNTA(Nutrition!$C$6:$C$24)-1,1)</definedName>
    <definedName name="PersonnelTitle" localSheetId="5">OFFSET(Oral!$C$7,0,0,COUNTA(Oral!$C$6:$C$24)-1,1)</definedName>
    <definedName name="PersonnelTitle" localSheetId="20">OFFSET('Other Prof.'!$C$7,0,0,COUNTA('Other Prof.'!$C$6:$C$24)-1,1)</definedName>
    <definedName name="PersonnelTitle" localSheetId="19">OFFSET(Outreach!$C$7,0,0,COUNTA(Outreach!$C$6:$C$24)-1,1)</definedName>
    <definedName name="PersonnelTitle" localSheetId="16">OFFSET(Psychosocial!$C$7,0,0,COUNTA(Psychosocial!$C$6:$C$24)-1,1)</definedName>
    <definedName name="PersonnelTitle" localSheetId="6">OFFSET('S.A.-Out'!$C$7,0,0,COUNTA('S.A.-Out'!$C$6:$C$24)-1,1)</definedName>
    <definedName name="PersonnelTitle" localSheetId="17">OFFSET('S.A.-Res'!$C$7,0,0,COUNTA('S.A.-Res'!$C$6:$C$24)-1,1)</definedName>
    <definedName name="PersonnelTitle">OFFSET(OAHS!$C$7,0,0,COUNTA(OAHS!$C$6:$C$24)-1,1)</definedName>
    <definedName name="_xlnm.Print_Area" localSheetId="13">EFA!$C$1:$I$158</definedName>
    <definedName name="_xlnm.Print_Area" localSheetId="10">EIS!$C$1:$I$158</definedName>
    <definedName name="_xlnm.Print_Area" localSheetId="18">'Food Bank'!$C$1:$I$158</definedName>
    <definedName name="_xlnm.Print_Area" localSheetId="9">HIPCSA!$C$1:$I$158</definedName>
    <definedName name="_xlnm.Print_Area" localSheetId="11">'Home Health'!$C$1:$I$158</definedName>
    <definedName name="_xlnm.Print_Area" localSheetId="12">'Home-Comm. Health'!$C$1:$I$158</definedName>
    <definedName name="_xlnm.Print_Area" localSheetId="4">MCM!$C$1:$I$158</definedName>
    <definedName name="_xlnm.Print_Area" localSheetId="14">'Med. Trans.'!$C$1:$I$158</definedName>
    <definedName name="_xlnm.Print_Area" localSheetId="7">'Mental Health'!$C$1:$I$157</definedName>
    <definedName name="_xlnm.Print_Area" localSheetId="15">'Non-MCM'!$C$1:$I$212</definedName>
    <definedName name="_xlnm.Print_Area" localSheetId="8">Nutrition!$C$1:$I$158</definedName>
    <definedName name="_xlnm.Print_Area" localSheetId="3">OAHS!$C$1:$I$212</definedName>
    <definedName name="_xlnm.Print_Area" localSheetId="5">Oral!$C$1:$I$158</definedName>
    <definedName name="_xlnm.Print_Area" localSheetId="20">'Other Prof.'!$C$1:$I$158</definedName>
    <definedName name="_xlnm.Print_Area" localSheetId="19">Outreach!$C$1:$I$158</definedName>
    <definedName name="_xlnm.Print_Area" localSheetId="16">Psychosocial!$C$1:$I$158</definedName>
    <definedName name="_xlnm.Print_Area" localSheetId="6">'S.A.-Out'!$C$1:$I$158</definedName>
    <definedName name="_xlnm.Print_Area" localSheetId="17">'S.A.-Res'!$C$1:$I$158</definedName>
    <definedName name="_xlnm.Print_Area" localSheetId="2">Summary!$A$1:$F$48</definedName>
    <definedName name="_xlnm.Print_Titles" localSheetId="13">EFA!$1:$3</definedName>
    <definedName name="_xlnm.Print_Titles" localSheetId="10">EIS!$1:$3</definedName>
    <definedName name="_xlnm.Print_Titles" localSheetId="18">'Food Bank'!$1:$3</definedName>
    <definedName name="_xlnm.Print_Titles" localSheetId="9">HIPCSA!$1:$3</definedName>
    <definedName name="_xlnm.Print_Titles" localSheetId="11">'Home Health'!$1:$3</definedName>
    <definedName name="_xlnm.Print_Titles" localSheetId="12">'Home-Comm. Health'!$1:$3</definedName>
    <definedName name="_xlnm.Print_Titles" localSheetId="4">MCM!$1:$3</definedName>
    <definedName name="_xlnm.Print_Titles" localSheetId="14">'Med. Trans.'!$1:$3</definedName>
    <definedName name="_xlnm.Print_Titles" localSheetId="7">'Mental Health'!$1:$3</definedName>
    <definedName name="_xlnm.Print_Titles" localSheetId="15">'Non-MCM'!$1:$3</definedName>
    <definedName name="_xlnm.Print_Titles" localSheetId="8">Nutrition!$1:$3</definedName>
    <definedName name="_xlnm.Print_Titles" localSheetId="3">OAHS!$1:$3</definedName>
    <definedName name="_xlnm.Print_Titles" localSheetId="5">Oral!$1:$3</definedName>
    <definedName name="_xlnm.Print_Titles" localSheetId="20">'Other Prof.'!$1:$3</definedName>
    <definedName name="_xlnm.Print_Titles" localSheetId="19">Outreach!$1:$3</definedName>
    <definedName name="_xlnm.Print_Titles" localSheetId="16">Psychosocial!$1:$3</definedName>
    <definedName name="_xlnm.Print_Titles" localSheetId="6">'S.A.-Out'!$1:$3</definedName>
    <definedName name="_xlnm.Print_Titles" localSheetId="17">'S.A.-Res'!$1:$3</definedName>
  </definedNames>
  <calcPr calcId="162913"/>
</workbook>
</file>

<file path=xl/calcChain.xml><?xml version="1.0" encoding="utf-8"?>
<calcChain xmlns="http://schemas.openxmlformats.org/spreadsheetml/2006/main">
  <c r="C105" i="1" l="1"/>
  <c r="I105" i="1"/>
  <c r="I102" i="24"/>
  <c r="I102" i="25"/>
  <c r="A102" i="25" s="1"/>
  <c r="I102" i="26"/>
  <c r="I101" i="27"/>
  <c r="I102" i="28"/>
  <c r="I102" i="29"/>
  <c r="A102" i="29" s="1"/>
  <c r="I102" i="30"/>
  <c r="I102" i="31"/>
  <c r="I102" i="32"/>
  <c r="I102" i="33"/>
  <c r="A102" i="33" s="1"/>
  <c r="I102" i="34"/>
  <c r="I102" i="35"/>
  <c r="I102" i="36"/>
  <c r="I102" i="37"/>
  <c r="A102" i="37" s="1"/>
  <c r="I102" i="38"/>
  <c r="I102" i="39"/>
  <c r="I102" i="40"/>
  <c r="I102" i="1"/>
  <c r="A102" i="1" s="1"/>
  <c r="I14" i="1"/>
  <c r="I28" i="24"/>
  <c r="I29" i="24"/>
  <c r="I30" i="24"/>
  <c r="A30" i="24" s="1"/>
  <c r="I31" i="24"/>
  <c r="I32" i="24"/>
  <c r="I33" i="24"/>
  <c r="I34" i="24"/>
  <c r="A34" i="24" s="1"/>
  <c r="I35" i="24"/>
  <c r="I36" i="24"/>
  <c r="A36" i="24" s="1"/>
  <c r="I37" i="24"/>
  <c r="I38" i="24"/>
  <c r="A38" i="24" s="1"/>
  <c r="I39" i="24"/>
  <c r="I40" i="24"/>
  <c r="I41" i="24"/>
  <c r="A41" i="24" s="1"/>
  <c r="I42" i="24"/>
  <c r="A42" i="24" s="1"/>
  <c r="I43" i="24"/>
  <c r="I44" i="24"/>
  <c r="A44" i="24" s="1"/>
  <c r="I28" i="25"/>
  <c r="I29" i="25"/>
  <c r="A29" i="25" s="1"/>
  <c r="I30" i="25"/>
  <c r="I31" i="25"/>
  <c r="I32" i="25"/>
  <c r="I33" i="25"/>
  <c r="A33" i="25" s="1"/>
  <c r="I34" i="25"/>
  <c r="I35" i="25"/>
  <c r="A35" i="25" s="1"/>
  <c r="I36" i="25"/>
  <c r="I37" i="25"/>
  <c r="A37" i="25" s="1"/>
  <c r="I38" i="25"/>
  <c r="I39" i="25"/>
  <c r="I40" i="25"/>
  <c r="A40" i="25" s="1"/>
  <c r="I41" i="25"/>
  <c r="A41" i="25" s="1"/>
  <c r="I42" i="25"/>
  <c r="I43" i="25"/>
  <c r="A43" i="25" s="1"/>
  <c r="I44" i="25"/>
  <c r="I28" i="26"/>
  <c r="A28" i="26" s="1"/>
  <c r="I29" i="26"/>
  <c r="I30" i="26"/>
  <c r="I31" i="26"/>
  <c r="A31" i="26" s="1"/>
  <c r="I32" i="26"/>
  <c r="A32" i="26" s="1"/>
  <c r="I33" i="26"/>
  <c r="I34" i="26"/>
  <c r="A34" i="26" s="1"/>
  <c r="I35" i="26"/>
  <c r="I36" i="26"/>
  <c r="A36" i="26" s="1"/>
  <c r="I37" i="26"/>
  <c r="I38" i="26"/>
  <c r="I39" i="26"/>
  <c r="A39" i="26" s="1"/>
  <c r="I40" i="26"/>
  <c r="A40" i="26" s="1"/>
  <c r="I41" i="26"/>
  <c r="I42" i="26"/>
  <c r="A42" i="26" s="1"/>
  <c r="I43" i="26"/>
  <c r="I44" i="26"/>
  <c r="A44" i="26" s="1"/>
  <c r="I28" i="27"/>
  <c r="A28" i="27" s="1"/>
  <c r="I29" i="27"/>
  <c r="I30" i="27"/>
  <c r="I31" i="27"/>
  <c r="A31" i="27" s="1"/>
  <c r="I32" i="27"/>
  <c r="I33" i="27"/>
  <c r="A33" i="27" s="1"/>
  <c r="I34" i="27"/>
  <c r="I35" i="27"/>
  <c r="A35" i="27" s="1"/>
  <c r="I36" i="27"/>
  <c r="A36" i="27" s="1"/>
  <c r="I37" i="27"/>
  <c r="I38" i="27"/>
  <c r="A38" i="27" s="1"/>
  <c r="I39" i="27"/>
  <c r="A39" i="27" s="1"/>
  <c r="I40" i="27"/>
  <c r="I41" i="27"/>
  <c r="A41" i="27" s="1"/>
  <c r="I42" i="27"/>
  <c r="A42" i="27" s="1"/>
  <c r="I43" i="27"/>
  <c r="A43" i="27" s="1"/>
  <c r="I44" i="27"/>
  <c r="I28" i="28"/>
  <c r="I29" i="28"/>
  <c r="I30" i="28"/>
  <c r="A30" i="28" s="1"/>
  <c r="I31" i="28"/>
  <c r="I32" i="28"/>
  <c r="A32" i="28" s="1"/>
  <c r="I33" i="28"/>
  <c r="I34" i="28"/>
  <c r="A34" i="28" s="1"/>
  <c r="I35" i="28"/>
  <c r="I36" i="28"/>
  <c r="I37" i="28"/>
  <c r="A37" i="28" s="1"/>
  <c r="I38" i="28"/>
  <c r="A38" i="28" s="1"/>
  <c r="I39" i="28"/>
  <c r="I40" i="28"/>
  <c r="A40" i="28" s="1"/>
  <c r="I41" i="28"/>
  <c r="I42" i="28"/>
  <c r="A42" i="28" s="1"/>
  <c r="I43" i="28"/>
  <c r="I44" i="28"/>
  <c r="I28" i="29"/>
  <c r="I29" i="29"/>
  <c r="A29" i="29" s="1"/>
  <c r="I30" i="29"/>
  <c r="I31" i="29"/>
  <c r="A31" i="29" s="1"/>
  <c r="I32" i="29"/>
  <c r="I33" i="29"/>
  <c r="A33" i="29" s="1"/>
  <c r="I34" i="29"/>
  <c r="I35" i="29"/>
  <c r="I36" i="29"/>
  <c r="A36" i="29" s="1"/>
  <c r="I37" i="29"/>
  <c r="A37" i="29" s="1"/>
  <c r="I38" i="29"/>
  <c r="I39" i="29"/>
  <c r="A39" i="29" s="1"/>
  <c r="I40" i="29"/>
  <c r="I41" i="29"/>
  <c r="A41" i="29" s="1"/>
  <c r="I42" i="29"/>
  <c r="I43" i="29"/>
  <c r="I44" i="29"/>
  <c r="A44" i="29" s="1"/>
  <c r="I28" i="30"/>
  <c r="A28" i="30" s="1"/>
  <c r="I29" i="30"/>
  <c r="I30" i="30"/>
  <c r="I31" i="30"/>
  <c r="I32" i="30"/>
  <c r="A32" i="30" s="1"/>
  <c r="I33" i="30"/>
  <c r="I34" i="30"/>
  <c r="I35" i="30"/>
  <c r="I36" i="30"/>
  <c r="A36" i="30" s="1"/>
  <c r="I37" i="30"/>
  <c r="I38" i="30"/>
  <c r="A38" i="30" s="1"/>
  <c r="I39" i="30"/>
  <c r="I40" i="30"/>
  <c r="A40" i="30" s="1"/>
  <c r="I41" i="30"/>
  <c r="I42" i="30"/>
  <c r="I43" i="30"/>
  <c r="A43" i="30" s="1"/>
  <c r="I44" i="30"/>
  <c r="A44" i="30" s="1"/>
  <c r="I28" i="31"/>
  <c r="I29" i="31"/>
  <c r="A29" i="31" s="1"/>
  <c r="I30" i="31"/>
  <c r="I31" i="31"/>
  <c r="A31" i="31" s="1"/>
  <c r="I32" i="31"/>
  <c r="I33" i="31"/>
  <c r="I34" i="31"/>
  <c r="A34" i="31" s="1"/>
  <c r="I35" i="31"/>
  <c r="A35" i="31" s="1"/>
  <c r="I36" i="31"/>
  <c r="I37" i="31"/>
  <c r="I38" i="31"/>
  <c r="I39" i="31"/>
  <c r="A39" i="31" s="1"/>
  <c r="I40" i="31"/>
  <c r="I41" i="31"/>
  <c r="I42" i="31"/>
  <c r="A42" i="31" s="1"/>
  <c r="I43" i="31"/>
  <c r="A43" i="31" s="1"/>
  <c r="I44" i="31"/>
  <c r="I28" i="32"/>
  <c r="I29" i="32"/>
  <c r="I30" i="32"/>
  <c r="A30" i="32" s="1"/>
  <c r="I31" i="32"/>
  <c r="I32" i="32"/>
  <c r="I33" i="32"/>
  <c r="A33" i="32" s="1"/>
  <c r="I34" i="32"/>
  <c r="A34" i="32" s="1"/>
  <c r="I35" i="32"/>
  <c r="I36" i="32"/>
  <c r="I37" i="32"/>
  <c r="I38" i="32"/>
  <c r="A38" i="32" s="1"/>
  <c r="I39" i="32"/>
  <c r="I40" i="32"/>
  <c r="I41" i="32"/>
  <c r="A41" i="32" s="1"/>
  <c r="I42" i="32"/>
  <c r="I43" i="32"/>
  <c r="I44" i="32"/>
  <c r="A44" i="32" s="1"/>
  <c r="I28" i="33"/>
  <c r="I29" i="33"/>
  <c r="A29" i="33" s="1"/>
  <c r="I30" i="33"/>
  <c r="I31" i="33"/>
  <c r="I32" i="33"/>
  <c r="A32" i="33" s="1"/>
  <c r="I33" i="33"/>
  <c r="A33" i="33" s="1"/>
  <c r="I34" i="33"/>
  <c r="I35" i="33"/>
  <c r="A35" i="33" s="1"/>
  <c r="I36" i="33"/>
  <c r="I37" i="33"/>
  <c r="A37" i="33" s="1"/>
  <c r="I38" i="33"/>
  <c r="I39" i="33"/>
  <c r="I40" i="33"/>
  <c r="A40" i="33" s="1"/>
  <c r="I41" i="33"/>
  <c r="A41" i="33" s="1"/>
  <c r="I42" i="33"/>
  <c r="I43" i="33"/>
  <c r="A43" i="33" s="1"/>
  <c r="I44" i="33"/>
  <c r="I28" i="34"/>
  <c r="I29" i="34"/>
  <c r="I30" i="34"/>
  <c r="I31" i="34"/>
  <c r="I32" i="34"/>
  <c r="A32" i="34" s="1"/>
  <c r="I33" i="34"/>
  <c r="I34" i="34"/>
  <c r="A34" i="34" s="1"/>
  <c r="I35" i="34"/>
  <c r="I36" i="34"/>
  <c r="A36" i="34" s="1"/>
  <c r="I37" i="34"/>
  <c r="I38" i="34"/>
  <c r="I39" i="34"/>
  <c r="A39" i="34" s="1"/>
  <c r="I40" i="34"/>
  <c r="A40" i="34" s="1"/>
  <c r="I41" i="34"/>
  <c r="I42" i="34"/>
  <c r="I43" i="34"/>
  <c r="I44" i="34"/>
  <c r="A44" i="34" s="1"/>
  <c r="I28" i="35"/>
  <c r="I29" i="35"/>
  <c r="I30" i="35"/>
  <c r="A30" i="35" s="1"/>
  <c r="I31" i="35"/>
  <c r="A31" i="35" s="1"/>
  <c r="I32" i="35"/>
  <c r="I33" i="35"/>
  <c r="A33" i="35" s="1"/>
  <c r="I34" i="35"/>
  <c r="I35" i="35"/>
  <c r="A35" i="35" s="1"/>
  <c r="I36" i="35"/>
  <c r="I37" i="35"/>
  <c r="I38" i="35"/>
  <c r="A38" i="35" s="1"/>
  <c r="I39" i="35"/>
  <c r="A39" i="35" s="1"/>
  <c r="I40" i="35"/>
  <c r="I41" i="35"/>
  <c r="A41" i="35" s="1"/>
  <c r="I42" i="35"/>
  <c r="I43" i="35"/>
  <c r="A43" i="35" s="1"/>
  <c r="I44" i="35"/>
  <c r="I28" i="36"/>
  <c r="I29" i="36"/>
  <c r="A29" i="36" s="1"/>
  <c r="I30" i="36"/>
  <c r="A30" i="36" s="1"/>
  <c r="I31" i="36"/>
  <c r="I32" i="36"/>
  <c r="A32" i="36" s="1"/>
  <c r="I33" i="36"/>
  <c r="I34" i="36"/>
  <c r="A34" i="36" s="1"/>
  <c r="I35" i="36"/>
  <c r="I36" i="36"/>
  <c r="I37" i="36"/>
  <c r="A37" i="36" s="1"/>
  <c r="I38" i="36"/>
  <c r="A38" i="36" s="1"/>
  <c r="I39" i="36"/>
  <c r="I40" i="36"/>
  <c r="A40" i="36" s="1"/>
  <c r="I41" i="36"/>
  <c r="I42" i="36"/>
  <c r="A42" i="36" s="1"/>
  <c r="I43" i="36"/>
  <c r="I44" i="36"/>
  <c r="I28" i="37"/>
  <c r="A28" i="37" s="1"/>
  <c r="I29" i="37"/>
  <c r="A29" i="37" s="1"/>
  <c r="I30" i="37"/>
  <c r="I31" i="37"/>
  <c r="A31" i="37" s="1"/>
  <c r="I32" i="37"/>
  <c r="I33" i="37"/>
  <c r="A33" i="37" s="1"/>
  <c r="I34" i="37"/>
  <c r="I35" i="37"/>
  <c r="I36" i="37"/>
  <c r="A36" i="37" s="1"/>
  <c r="I37" i="37"/>
  <c r="I38" i="37"/>
  <c r="I39" i="37"/>
  <c r="A39" i="37" s="1"/>
  <c r="I40" i="37"/>
  <c r="I41" i="37"/>
  <c r="A41" i="37" s="1"/>
  <c r="I42" i="37"/>
  <c r="I43" i="37"/>
  <c r="I44" i="37"/>
  <c r="A44" i="37" s="1"/>
  <c r="I28" i="38"/>
  <c r="A28" i="38" s="1"/>
  <c r="I29" i="38"/>
  <c r="I30" i="38"/>
  <c r="A30" i="38" s="1"/>
  <c r="I31" i="38"/>
  <c r="I32" i="38"/>
  <c r="A32" i="38" s="1"/>
  <c r="I33" i="38"/>
  <c r="I34" i="38"/>
  <c r="I35" i="38"/>
  <c r="A35" i="38" s="1"/>
  <c r="I36" i="38"/>
  <c r="A36" i="38" s="1"/>
  <c r="I37" i="38"/>
  <c r="I38" i="38"/>
  <c r="A38" i="38" s="1"/>
  <c r="I39" i="38"/>
  <c r="I40" i="38"/>
  <c r="A40" i="38" s="1"/>
  <c r="I41" i="38"/>
  <c r="I42" i="38"/>
  <c r="I43" i="38"/>
  <c r="I44" i="38"/>
  <c r="A44" i="38" s="1"/>
  <c r="I28" i="39"/>
  <c r="I29" i="39"/>
  <c r="I30" i="39"/>
  <c r="I31" i="39"/>
  <c r="A31" i="39" s="1"/>
  <c r="I32" i="39"/>
  <c r="I33" i="39"/>
  <c r="I34" i="39"/>
  <c r="A34" i="39" s="1"/>
  <c r="I35" i="39"/>
  <c r="A35" i="39" s="1"/>
  <c r="I36" i="39"/>
  <c r="I37" i="39"/>
  <c r="I38" i="39"/>
  <c r="I39" i="39"/>
  <c r="A39" i="39" s="1"/>
  <c r="I40" i="39"/>
  <c r="I41" i="39"/>
  <c r="I42" i="39"/>
  <c r="A42" i="39" s="1"/>
  <c r="I43" i="39"/>
  <c r="A43" i="39" s="1"/>
  <c r="I44" i="39"/>
  <c r="I28" i="40"/>
  <c r="A28" i="40" s="1"/>
  <c r="I29" i="40"/>
  <c r="I30" i="40"/>
  <c r="A30" i="40" s="1"/>
  <c r="I31" i="40"/>
  <c r="I32" i="40"/>
  <c r="I33" i="40"/>
  <c r="A33" i="40" s="1"/>
  <c r="I34" i="40"/>
  <c r="I35" i="40"/>
  <c r="I36" i="40"/>
  <c r="A36" i="40" s="1"/>
  <c r="I37" i="40"/>
  <c r="I38" i="40"/>
  <c r="A38" i="40" s="1"/>
  <c r="I39" i="40"/>
  <c r="I40" i="40"/>
  <c r="I41" i="40"/>
  <c r="A41" i="40" s="1"/>
  <c r="I42" i="40"/>
  <c r="A42" i="40" s="1"/>
  <c r="I43" i="40"/>
  <c r="I44" i="40"/>
  <c r="A44" i="40" s="1"/>
  <c r="I34" i="1"/>
  <c r="C74" i="24"/>
  <c r="C74" i="25"/>
  <c r="C74" i="26"/>
  <c r="C73" i="27"/>
  <c r="C74" i="28"/>
  <c r="C74" i="29"/>
  <c r="C74" i="30"/>
  <c r="C74" i="31"/>
  <c r="C74" i="32"/>
  <c r="C74" i="33"/>
  <c r="C74" i="34"/>
  <c r="C74" i="35"/>
  <c r="C74" i="36"/>
  <c r="C74" i="37"/>
  <c r="C74" i="38"/>
  <c r="C74" i="39"/>
  <c r="C74" i="40"/>
  <c r="C74" i="1"/>
  <c r="I94" i="24"/>
  <c r="I95" i="24"/>
  <c r="I96" i="24"/>
  <c r="A96" i="24" s="1"/>
  <c r="I97" i="24"/>
  <c r="I98" i="24"/>
  <c r="I99" i="24"/>
  <c r="I100" i="24"/>
  <c r="A100" i="24" s="1"/>
  <c r="I101" i="24"/>
  <c r="I94" i="25"/>
  <c r="I95" i="25"/>
  <c r="I96" i="25"/>
  <c r="A96" i="25" s="1"/>
  <c r="I97" i="25"/>
  <c r="I98" i="25"/>
  <c r="I99" i="25"/>
  <c r="I100" i="25"/>
  <c r="A100" i="25" s="1"/>
  <c r="I101" i="25"/>
  <c r="I94" i="26"/>
  <c r="I95" i="26"/>
  <c r="I96" i="26"/>
  <c r="A96" i="26" s="1"/>
  <c r="I97" i="26"/>
  <c r="I98" i="26"/>
  <c r="I99" i="26"/>
  <c r="I100" i="26"/>
  <c r="A100" i="26" s="1"/>
  <c r="I101" i="26"/>
  <c r="I93" i="27"/>
  <c r="I94" i="27"/>
  <c r="I95" i="27"/>
  <c r="A95" i="27" s="1"/>
  <c r="I96" i="27"/>
  <c r="I97" i="27"/>
  <c r="A97" i="27" s="1"/>
  <c r="I98" i="27"/>
  <c r="A98" i="27" s="1"/>
  <c r="I99" i="27"/>
  <c r="A99" i="27" s="1"/>
  <c r="I100" i="27"/>
  <c r="A100" i="27" s="1"/>
  <c r="I94" i="28"/>
  <c r="I95" i="28"/>
  <c r="I96" i="28"/>
  <c r="A96" i="28" s="1"/>
  <c r="I97" i="28"/>
  <c r="I98" i="28"/>
  <c r="I99" i="28"/>
  <c r="I100" i="28"/>
  <c r="A100" i="28" s="1"/>
  <c r="I101" i="28"/>
  <c r="I94" i="29"/>
  <c r="I95" i="29"/>
  <c r="I96" i="29"/>
  <c r="A96" i="29" s="1"/>
  <c r="I97" i="29"/>
  <c r="I98" i="29"/>
  <c r="I99" i="29"/>
  <c r="I100" i="29"/>
  <c r="A100" i="29" s="1"/>
  <c r="I101" i="29"/>
  <c r="I94" i="30"/>
  <c r="I95" i="30"/>
  <c r="I96" i="30"/>
  <c r="A96" i="30" s="1"/>
  <c r="I97" i="30"/>
  <c r="I98" i="30"/>
  <c r="I99" i="30"/>
  <c r="I100" i="30"/>
  <c r="A100" i="30" s="1"/>
  <c r="I101" i="30"/>
  <c r="I94" i="31"/>
  <c r="I95" i="31"/>
  <c r="I96" i="31"/>
  <c r="A96" i="31" s="1"/>
  <c r="I97" i="31"/>
  <c r="I98" i="31"/>
  <c r="I99" i="31"/>
  <c r="I100" i="31"/>
  <c r="A100" i="31" s="1"/>
  <c r="I101" i="31"/>
  <c r="I94" i="32"/>
  <c r="I95" i="32"/>
  <c r="I96" i="32"/>
  <c r="A96" i="32" s="1"/>
  <c r="I97" i="32"/>
  <c r="I98" i="32"/>
  <c r="I99" i="32"/>
  <c r="I100" i="32"/>
  <c r="A100" i="32" s="1"/>
  <c r="I101" i="32"/>
  <c r="I94" i="33"/>
  <c r="I95" i="33"/>
  <c r="I96" i="33"/>
  <c r="A96" i="33" s="1"/>
  <c r="I97" i="33"/>
  <c r="I98" i="33"/>
  <c r="I99" i="33"/>
  <c r="I100" i="33"/>
  <c r="A100" i="33" s="1"/>
  <c r="I101" i="33"/>
  <c r="I94" i="34"/>
  <c r="I95" i="34"/>
  <c r="I96" i="34"/>
  <c r="A96" i="34" s="1"/>
  <c r="I97" i="34"/>
  <c r="I98" i="34"/>
  <c r="I99" i="34"/>
  <c r="I100" i="34"/>
  <c r="A100" i="34" s="1"/>
  <c r="I101" i="34"/>
  <c r="I94" i="35"/>
  <c r="I95" i="35"/>
  <c r="I96" i="35"/>
  <c r="A96" i="35" s="1"/>
  <c r="I97" i="35"/>
  <c r="I98" i="35"/>
  <c r="I99" i="35"/>
  <c r="I100" i="35"/>
  <c r="A100" i="35" s="1"/>
  <c r="I101" i="35"/>
  <c r="I94" i="36"/>
  <c r="I95" i="36"/>
  <c r="I96" i="36"/>
  <c r="A96" i="36" s="1"/>
  <c r="I97" i="36"/>
  <c r="I98" i="36"/>
  <c r="I99" i="36"/>
  <c r="I100" i="36"/>
  <c r="A100" i="36" s="1"/>
  <c r="I101" i="36"/>
  <c r="I94" i="37"/>
  <c r="I95" i="37"/>
  <c r="I96" i="37"/>
  <c r="A96" i="37" s="1"/>
  <c r="I97" i="37"/>
  <c r="I98" i="37"/>
  <c r="I99" i="37"/>
  <c r="I100" i="37"/>
  <c r="A100" i="37" s="1"/>
  <c r="I101" i="37"/>
  <c r="I94" i="38"/>
  <c r="I95" i="38"/>
  <c r="I96" i="38"/>
  <c r="A96" i="38" s="1"/>
  <c r="I97" i="38"/>
  <c r="I98" i="38"/>
  <c r="I99" i="38"/>
  <c r="I100" i="38"/>
  <c r="A100" i="38" s="1"/>
  <c r="I101" i="38"/>
  <c r="I94" i="39"/>
  <c r="I95" i="39"/>
  <c r="I96" i="39"/>
  <c r="A96" i="39" s="1"/>
  <c r="I97" i="39"/>
  <c r="I98" i="39"/>
  <c r="I99" i="39"/>
  <c r="I100" i="39"/>
  <c r="A100" i="39" s="1"/>
  <c r="I101" i="39"/>
  <c r="I94" i="40"/>
  <c r="I95" i="40"/>
  <c r="I96" i="40"/>
  <c r="A96" i="40" s="1"/>
  <c r="I97" i="40"/>
  <c r="I98" i="40"/>
  <c r="I99" i="40"/>
  <c r="I100" i="40"/>
  <c r="A100" i="40" s="1"/>
  <c r="I101" i="40"/>
  <c r="I94" i="1"/>
  <c r="I95" i="1"/>
  <c r="I96" i="1"/>
  <c r="A96" i="1" s="1"/>
  <c r="I97" i="1"/>
  <c r="I98" i="1"/>
  <c r="I99" i="1"/>
  <c r="I100" i="1"/>
  <c r="A100" i="1" s="1"/>
  <c r="I101" i="1"/>
  <c r="I93" i="24"/>
  <c r="I93" i="25"/>
  <c r="I93" i="26"/>
  <c r="A93" i="26" s="1"/>
  <c r="I92" i="27"/>
  <c r="I93" i="28"/>
  <c r="I93" i="29"/>
  <c r="I93" i="30"/>
  <c r="A93" i="30" s="1"/>
  <c r="I93" i="31"/>
  <c r="I93" i="32"/>
  <c r="I93" i="33"/>
  <c r="I93" i="34"/>
  <c r="A93" i="34" s="1"/>
  <c r="I93" i="35"/>
  <c r="I93" i="36"/>
  <c r="I93" i="37"/>
  <c r="I93" i="38"/>
  <c r="A93" i="38" s="1"/>
  <c r="I93" i="39"/>
  <c r="I93" i="40"/>
  <c r="I93" i="1"/>
  <c r="C87" i="24"/>
  <c r="D87" i="24"/>
  <c r="C88" i="24"/>
  <c r="D88" i="24"/>
  <c r="C89" i="24"/>
  <c r="D89" i="24"/>
  <c r="C90" i="24"/>
  <c r="D90" i="24"/>
  <c r="C87" i="25"/>
  <c r="D87" i="25"/>
  <c r="C88" i="25"/>
  <c r="D88" i="25"/>
  <c r="C89" i="25"/>
  <c r="D89" i="25"/>
  <c r="C90" i="25"/>
  <c r="D90" i="25"/>
  <c r="C87" i="26"/>
  <c r="D87" i="26"/>
  <c r="C88" i="26"/>
  <c r="D88" i="26"/>
  <c r="C89" i="26"/>
  <c r="D89" i="26"/>
  <c r="C90" i="26"/>
  <c r="D90" i="26"/>
  <c r="C86" i="27"/>
  <c r="D86" i="27"/>
  <c r="C87" i="27"/>
  <c r="D87" i="27"/>
  <c r="C88" i="27"/>
  <c r="D88" i="27"/>
  <c r="C89" i="27"/>
  <c r="D89" i="27"/>
  <c r="C87" i="28"/>
  <c r="D87" i="28"/>
  <c r="C88" i="28"/>
  <c r="D88" i="28"/>
  <c r="C89" i="28"/>
  <c r="D89" i="28"/>
  <c r="C90" i="28"/>
  <c r="D90" i="28"/>
  <c r="C87" i="29"/>
  <c r="D87" i="29"/>
  <c r="C88" i="29"/>
  <c r="D88" i="29"/>
  <c r="C89" i="29"/>
  <c r="D89" i="29"/>
  <c r="C90" i="29"/>
  <c r="D90" i="29"/>
  <c r="C87" i="30"/>
  <c r="D87" i="30"/>
  <c r="C88" i="30"/>
  <c r="D88" i="30"/>
  <c r="C89" i="30"/>
  <c r="D89" i="30"/>
  <c r="C90" i="30"/>
  <c r="D90" i="30"/>
  <c r="C87" i="31"/>
  <c r="D87" i="31"/>
  <c r="C88" i="31"/>
  <c r="D88" i="31"/>
  <c r="C89" i="31"/>
  <c r="D89" i="31"/>
  <c r="C90" i="31"/>
  <c r="D90" i="31"/>
  <c r="C87" i="32"/>
  <c r="D87" i="32"/>
  <c r="C88" i="32"/>
  <c r="D88" i="32"/>
  <c r="C89" i="32"/>
  <c r="D89" i="32"/>
  <c r="C90" i="32"/>
  <c r="D90" i="32"/>
  <c r="C87" i="33"/>
  <c r="D87" i="33"/>
  <c r="C88" i="33"/>
  <c r="D88" i="33"/>
  <c r="C89" i="33"/>
  <c r="D89" i="33"/>
  <c r="C90" i="33"/>
  <c r="D90" i="33"/>
  <c r="C87" i="34"/>
  <c r="D87" i="34"/>
  <c r="C88" i="34"/>
  <c r="D88" i="34"/>
  <c r="C89" i="34"/>
  <c r="D89" i="34"/>
  <c r="C90" i="34"/>
  <c r="D90" i="34"/>
  <c r="C87" i="35"/>
  <c r="D87" i="35"/>
  <c r="C88" i="35"/>
  <c r="D88" i="35"/>
  <c r="C89" i="35"/>
  <c r="D89" i="35"/>
  <c r="C90" i="35"/>
  <c r="D90" i="35"/>
  <c r="C87" i="36"/>
  <c r="D87" i="36"/>
  <c r="C88" i="36"/>
  <c r="D88" i="36"/>
  <c r="C89" i="36"/>
  <c r="D89" i="36"/>
  <c r="C90" i="36"/>
  <c r="D90" i="36"/>
  <c r="C87" i="37"/>
  <c r="D87" i="37"/>
  <c r="C88" i="37"/>
  <c r="D88" i="37"/>
  <c r="C89" i="37"/>
  <c r="D89" i="37"/>
  <c r="C90" i="37"/>
  <c r="D90" i="37"/>
  <c r="C87" i="38"/>
  <c r="D87" i="38"/>
  <c r="C88" i="38"/>
  <c r="D88" i="38"/>
  <c r="C89" i="38"/>
  <c r="D89" i="38"/>
  <c r="C90" i="38"/>
  <c r="D90" i="38"/>
  <c r="C87" i="39"/>
  <c r="D87" i="39"/>
  <c r="C88" i="39"/>
  <c r="D88" i="39"/>
  <c r="C89" i="39"/>
  <c r="D89" i="39"/>
  <c r="C90" i="39"/>
  <c r="D90" i="39"/>
  <c r="C87" i="40"/>
  <c r="D87" i="40"/>
  <c r="C88" i="40"/>
  <c r="D88" i="40"/>
  <c r="C89" i="40"/>
  <c r="D89" i="40"/>
  <c r="C90" i="40"/>
  <c r="D90" i="40"/>
  <c r="C87" i="1"/>
  <c r="D87" i="1"/>
  <c r="C88" i="1"/>
  <c r="D88" i="1"/>
  <c r="C89" i="1"/>
  <c r="D89" i="1"/>
  <c r="C90" i="1"/>
  <c r="D90" i="1"/>
  <c r="D86" i="24"/>
  <c r="D86" i="25"/>
  <c r="D86" i="26"/>
  <c r="D85" i="27"/>
  <c r="D86" i="28"/>
  <c r="D86" i="29"/>
  <c r="D86" i="30"/>
  <c r="D86" i="31"/>
  <c r="D86" i="32"/>
  <c r="D86" i="33"/>
  <c r="D86" i="34"/>
  <c r="D86" i="35"/>
  <c r="D86" i="36"/>
  <c r="D86" i="37"/>
  <c r="D86" i="38"/>
  <c r="D86" i="39"/>
  <c r="D86" i="40"/>
  <c r="D86" i="1"/>
  <c r="C86" i="24"/>
  <c r="C86" i="25"/>
  <c r="C86" i="26"/>
  <c r="C85" i="27"/>
  <c r="C86" i="28"/>
  <c r="C86" i="29"/>
  <c r="C86" i="30"/>
  <c r="C86" i="31"/>
  <c r="C86" i="32"/>
  <c r="C86" i="33"/>
  <c r="C86" i="34"/>
  <c r="C86" i="35"/>
  <c r="C86" i="36"/>
  <c r="C86" i="37"/>
  <c r="C86" i="38"/>
  <c r="C86" i="39"/>
  <c r="C86" i="40"/>
  <c r="C86" i="1"/>
  <c r="C107" i="24"/>
  <c r="C107" i="25"/>
  <c r="C107" i="26"/>
  <c r="C106" i="27"/>
  <c r="C107" i="28"/>
  <c r="C107" i="29"/>
  <c r="C107" i="30"/>
  <c r="C107" i="31"/>
  <c r="C107" i="32"/>
  <c r="C107" i="33"/>
  <c r="C107" i="34"/>
  <c r="C107" i="35"/>
  <c r="C107" i="36"/>
  <c r="C107" i="37"/>
  <c r="C107" i="38"/>
  <c r="C107" i="39"/>
  <c r="C107" i="40"/>
  <c r="C107" i="1"/>
  <c r="C106" i="24"/>
  <c r="C106" i="25"/>
  <c r="C106" i="26"/>
  <c r="C106" i="28"/>
  <c r="C106" i="29"/>
  <c r="C106" i="30"/>
  <c r="C106" i="31"/>
  <c r="C106" i="32"/>
  <c r="C106" i="33"/>
  <c r="C106" i="34"/>
  <c r="C106" i="35"/>
  <c r="C106" i="36"/>
  <c r="C106" i="37"/>
  <c r="C106" i="38"/>
  <c r="C106" i="39"/>
  <c r="C106" i="40"/>
  <c r="C106" i="1"/>
  <c r="C105" i="24"/>
  <c r="C105" i="25"/>
  <c r="C105" i="26"/>
  <c r="C105" i="28"/>
  <c r="C105" i="29"/>
  <c r="C105" i="30"/>
  <c r="C105" i="31"/>
  <c r="C105" i="32"/>
  <c r="C105" i="33"/>
  <c r="C105" i="34"/>
  <c r="C105" i="35"/>
  <c r="C105" i="36"/>
  <c r="C105" i="37"/>
  <c r="C105" i="38"/>
  <c r="C105" i="39"/>
  <c r="C105" i="40"/>
  <c r="I87" i="24"/>
  <c r="A87" i="24" s="1"/>
  <c r="I88" i="24"/>
  <c r="A88" i="24" s="1"/>
  <c r="I89" i="24"/>
  <c r="I90" i="24"/>
  <c r="A90" i="24" s="1"/>
  <c r="I87" i="25"/>
  <c r="I88" i="25"/>
  <c r="A88" i="25" s="1"/>
  <c r="I89" i="25"/>
  <c r="I90" i="25"/>
  <c r="A90" i="25" s="1"/>
  <c r="I87" i="26"/>
  <c r="A87" i="26" s="1"/>
  <c r="I88" i="26"/>
  <c r="I89" i="26"/>
  <c r="I90" i="26"/>
  <c r="I86" i="27"/>
  <c r="A86" i="27" s="1"/>
  <c r="I87" i="27"/>
  <c r="A87" i="27" s="1"/>
  <c r="I88" i="27"/>
  <c r="A88" i="27" s="1"/>
  <c r="I89" i="27"/>
  <c r="I87" i="28"/>
  <c r="I88" i="28"/>
  <c r="A88" i="28" s="1"/>
  <c r="I89" i="28"/>
  <c r="I90" i="28"/>
  <c r="A90" i="28" s="1"/>
  <c r="I87" i="29"/>
  <c r="I88" i="29"/>
  <c r="A88" i="29" s="1"/>
  <c r="I89" i="29"/>
  <c r="I90" i="29"/>
  <c r="I87" i="30"/>
  <c r="A87" i="30" s="1"/>
  <c r="I88" i="30"/>
  <c r="A88" i="30" s="1"/>
  <c r="I89" i="30"/>
  <c r="I90" i="30"/>
  <c r="A90" i="30" s="1"/>
  <c r="I87" i="31"/>
  <c r="I88" i="31"/>
  <c r="A88" i="31" s="1"/>
  <c r="I89" i="31"/>
  <c r="I90" i="31"/>
  <c r="A90" i="31" s="1"/>
  <c r="I87" i="32"/>
  <c r="A87" i="32" s="1"/>
  <c r="I88" i="32"/>
  <c r="A88" i="32" s="1"/>
  <c r="I89" i="32"/>
  <c r="I90" i="32"/>
  <c r="A90" i="32" s="1"/>
  <c r="I87" i="33"/>
  <c r="I88" i="33"/>
  <c r="A88" i="33" s="1"/>
  <c r="I89" i="33"/>
  <c r="I90" i="33"/>
  <c r="I87" i="34"/>
  <c r="A87" i="34" s="1"/>
  <c r="I88" i="34"/>
  <c r="A88" i="34" s="1"/>
  <c r="I89" i="34"/>
  <c r="I90" i="34"/>
  <c r="A90" i="34" s="1"/>
  <c r="I87" i="35"/>
  <c r="I88" i="35"/>
  <c r="A88" i="35" s="1"/>
  <c r="I89" i="35"/>
  <c r="I90" i="35"/>
  <c r="A90" i="35" s="1"/>
  <c r="I87" i="36"/>
  <c r="A87" i="36" s="1"/>
  <c r="I88" i="36"/>
  <c r="A88" i="36" s="1"/>
  <c r="I89" i="36"/>
  <c r="I90" i="36"/>
  <c r="I87" i="37"/>
  <c r="I88" i="37"/>
  <c r="A88" i="37" s="1"/>
  <c r="I89" i="37"/>
  <c r="I90" i="37"/>
  <c r="I87" i="38"/>
  <c r="I88" i="38"/>
  <c r="A88" i="38" s="1"/>
  <c r="I89" i="38"/>
  <c r="I90" i="38"/>
  <c r="A90" i="38" s="1"/>
  <c r="I87" i="39"/>
  <c r="I88" i="39"/>
  <c r="A88" i="39" s="1"/>
  <c r="I89" i="39"/>
  <c r="I90" i="39"/>
  <c r="A90" i="39" s="1"/>
  <c r="I87" i="40"/>
  <c r="I88" i="40"/>
  <c r="A88" i="40" s="1"/>
  <c r="I89" i="40"/>
  <c r="I90" i="40"/>
  <c r="A90" i="40" s="1"/>
  <c r="I86" i="24"/>
  <c r="I86" i="25"/>
  <c r="A86" i="25" s="1"/>
  <c r="I86" i="26"/>
  <c r="I85" i="27"/>
  <c r="A85" i="27" s="1"/>
  <c r="I86" i="28"/>
  <c r="I86" i="29"/>
  <c r="A86" i="29" s="1"/>
  <c r="I86" i="30"/>
  <c r="I86" i="31"/>
  <c r="A86" i="31" s="1"/>
  <c r="I86" i="32"/>
  <c r="I86" i="33"/>
  <c r="A86" i="33" s="1"/>
  <c r="I86" i="34"/>
  <c r="I86" i="35"/>
  <c r="A86" i="35" s="1"/>
  <c r="I86" i="36"/>
  <c r="A86" i="36" s="1"/>
  <c r="I86" i="37"/>
  <c r="A86" i="37" s="1"/>
  <c r="I86" i="38"/>
  <c r="I86" i="39"/>
  <c r="A86" i="39" s="1"/>
  <c r="I86" i="40"/>
  <c r="I80" i="24"/>
  <c r="A80" i="24" s="1"/>
  <c r="I81" i="24"/>
  <c r="I82" i="24"/>
  <c r="I83" i="24"/>
  <c r="I80" i="25"/>
  <c r="A80" i="25" s="1"/>
  <c r="I81" i="25"/>
  <c r="I82" i="25"/>
  <c r="I83" i="25"/>
  <c r="I80" i="26"/>
  <c r="I84" i="26" s="1"/>
  <c r="I81" i="26"/>
  <c r="I82" i="26"/>
  <c r="I83" i="26"/>
  <c r="I79" i="27"/>
  <c r="I80" i="27"/>
  <c r="I81" i="27"/>
  <c r="I82" i="27"/>
  <c r="A82" i="27" s="1"/>
  <c r="I80" i="28"/>
  <c r="A80" i="28" s="1"/>
  <c r="I81" i="28"/>
  <c r="I82" i="28"/>
  <c r="I83" i="28"/>
  <c r="I80" i="29"/>
  <c r="A80" i="29" s="1"/>
  <c r="I81" i="29"/>
  <c r="I82" i="29"/>
  <c r="I83" i="29"/>
  <c r="I80" i="30"/>
  <c r="A80" i="30" s="1"/>
  <c r="I81" i="30"/>
  <c r="I82" i="30"/>
  <c r="I83" i="30"/>
  <c r="I80" i="31"/>
  <c r="A80" i="31" s="1"/>
  <c r="I81" i="31"/>
  <c r="I82" i="31"/>
  <c r="I83" i="31"/>
  <c r="I80" i="32"/>
  <c r="A80" i="32" s="1"/>
  <c r="I81" i="32"/>
  <c r="I82" i="32"/>
  <c r="I83" i="32"/>
  <c r="I80" i="33"/>
  <c r="I81" i="33"/>
  <c r="I82" i="33"/>
  <c r="I83" i="33"/>
  <c r="I80" i="34"/>
  <c r="A80" i="34" s="1"/>
  <c r="I81" i="34"/>
  <c r="I82" i="34"/>
  <c r="I83" i="34"/>
  <c r="I80" i="35"/>
  <c r="I84" i="35" s="1"/>
  <c r="A78" i="35" s="1"/>
  <c r="I81" i="35"/>
  <c r="I82" i="35"/>
  <c r="I83" i="35"/>
  <c r="I80" i="36"/>
  <c r="A80" i="36" s="1"/>
  <c r="I81" i="36"/>
  <c r="I82" i="36"/>
  <c r="I83" i="36"/>
  <c r="I80" i="37"/>
  <c r="I81" i="37"/>
  <c r="I82" i="37"/>
  <c r="I83" i="37"/>
  <c r="I80" i="38"/>
  <c r="A80" i="38" s="1"/>
  <c r="I81" i="38"/>
  <c r="I82" i="38"/>
  <c r="I83" i="38"/>
  <c r="I80" i="39"/>
  <c r="I84" i="39" s="1"/>
  <c r="A84" i="39" s="1"/>
  <c r="I81" i="39"/>
  <c r="I82" i="39"/>
  <c r="I83" i="39"/>
  <c r="I80" i="40"/>
  <c r="A80" i="40" s="1"/>
  <c r="I81" i="40"/>
  <c r="I82" i="40"/>
  <c r="I83" i="40"/>
  <c r="I80" i="1"/>
  <c r="I84" i="1" s="1"/>
  <c r="I87" i="1"/>
  <c r="I81" i="1"/>
  <c r="I88" i="1"/>
  <c r="I82" i="1"/>
  <c r="A82" i="1" s="1"/>
  <c r="I89" i="1"/>
  <c r="I83" i="1"/>
  <c r="I90" i="1"/>
  <c r="A90" i="1" s="1"/>
  <c r="I79" i="24"/>
  <c r="I84" i="24" s="1"/>
  <c r="A84" i="24" s="1"/>
  <c r="I79" i="25"/>
  <c r="I79" i="26"/>
  <c r="I78" i="27"/>
  <c r="A78" i="27" s="1"/>
  <c r="I79" i="28"/>
  <c r="A79" i="28" s="1"/>
  <c r="I79" i="29"/>
  <c r="I79" i="30"/>
  <c r="I79" i="31"/>
  <c r="I79" i="32"/>
  <c r="I84" i="32" s="1"/>
  <c r="A84" i="32" s="1"/>
  <c r="I79" i="33"/>
  <c r="I79" i="34"/>
  <c r="I79" i="35"/>
  <c r="I79" i="36"/>
  <c r="A79" i="36" s="1"/>
  <c r="I79" i="37"/>
  <c r="I79" i="38"/>
  <c r="I79" i="39"/>
  <c r="I79" i="40"/>
  <c r="A79" i="40" s="1"/>
  <c r="I79" i="1"/>
  <c r="I86" i="1"/>
  <c r="A86" i="1" s="1"/>
  <c r="G26" i="24"/>
  <c r="G26" i="25"/>
  <c r="G26" i="26"/>
  <c r="G26" i="27"/>
  <c r="G26" i="28"/>
  <c r="G26" i="29"/>
  <c r="G26" i="30"/>
  <c r="G26" i="31"/>
  <c r="G26" i="32"/>
  <c r="G26" i="33"/>
  <c r="G26" i="34"/>
  <c r="G26" i="35"/>
  <c r="G26" i="36"/>
  <c r="G26" i="37"/>
  <c r="G26" i="38"/>
  <c r="G26" i="39"/>
  <c r="G26" i="40"/>
  <c r="G26" i="1"/>
  <c r="G85" i="24"/>
  <c r="G85" i="25"/>
  <c r="G85" i="26"/>
  <c r="G84" i="27"/>
  <c r="G85" i="28"/>
  <c r="G85" i="29"/>
  <c r="G85" i="30"/>
  <c r="G85" i="31"/>
  <c r="G85" i="32"/>
  <c r="G85" i="33"/>
  <c r="G85" i="34"/>
  <c r="G85" i="35"/>
  <c r="G85" i="36"/>
  <c r="G85" i="37"/>
  <c r="G85" i="38"/>
  <c r="G85" i="39"/>
  <c r="G85" i="40"/>
  <c r="G85" i="1"/>
  <c r="E85" i="24"/>
  <c r="E85" i="25"/>
  <c r="E85" i="26"/>
  <c r="E84" i="27"/>
  <c r="E85" i="28"/>
  <c r="E85" i="29"/>
  <c r="E85" i="30"/>
  <c r="E85" i="31"/>
  <c r="E85" i="32"/>
  <c r="E85" i="33"/>
  <c r="E85" i="34"/>
  <c r="E85" i="35"/>
  <c r="E85" i="36"/>
  <c r="E85" i="37"/>
  <c r="E85" i="38"/>
  <c r="E85" i="39"/>
  <c r="E85" i="40"/>
  <c r="E85" i="1"/>
  <c r="I70" i="24"/>
  <c r="A70" i="24" s="1"/>
  <c r="I69" i="24"/>
  <c r="A69" i="24"/>
  <c r="I68" i="24"/>
  <c r="A68" i="24" s="1"/>
  <c r="I67" i="24"/>
  <c r="A67" i="24"/>
  <c r="I66" i="24"/>
  <c r="A66" i="24" s="1"/>
  <c r="I65" i="24"/>
  <c r="A65" i="24"/>
  <c r="I64" i="24"/>
  <c r="A64" i="24" s="1"/>
  <c r="I63" i="24"/>
  <c r="A63" i="24"/>
  <c r="I62" i="24"/>
  <c r="A62" i="24" s="1"/>
  <c r="I61" i="24"/>
  <c r="I70" i="25"/>
  <c r="A70" i="25"/>
  <c r="I69" i="25"/>
  <c r="A69" i="25" s="1"/>
  <c r="I68" i="25"/>
  <c r="A68" i="25"/>
  <c r="I67" i="25"/>
  <c r="A67" i="25" s="1"/>
  <c r="I66" i="25"/>
  <c r="A66" i="25" s="1"/>
  <c r="I65" i="25"/>
  <c r="A65" i="25" s="1"/>
  <c r="I64" i="25"/>
  <c r="A64" i="25" s="1"/>
  <c r="I63" i="25"/>
  <c r="A63" i="25" s="1"/>
  <c r="I62" i="25"/>
  <c r="A62" i="25"/>
  <c r="I61" i="25"/>
  <c r="I70" i="26"/>
  <c r="A70" i="26"/>
  <c r="I69" i="26"/>
  <c r="A69" i="26" s="1"/>
  <c r="I68" i="26"/>
  <c r="A68" i="26"/>
  <c r="I67" i="26"/>
  <c r="A67" i="26" s="1"/>
  <c r="I66" i="26"/>
  <c r="A66" i="26"/>
  <c r="I65" i="26"/>
  <c r="A65" i="26" s="1"/>
  <c r="I64" i="26"/>
  <c r="A64" i="26"/>
  <c r="I63" i="26"/>
  <c r="A63" i="26" s="1"/>
  <c r="I62" i="26"/>
  <c r="A62" i="26"/>
  <c r="I61" i="26"/>
  <c r="I71" i="26" s="1"/>
  <c r="A71" i="26" s="1"/>
  <c r="I69" i="27"/>
  <c r="A69" i="27" s="1"/>
  <c r="I68" i="27"/>
  <c r="A68" i="27" s="1"/>
  <c r="I67" i="27"/>
  <c r="A67" i="27" s="1"/>
  <c r="I66" i="27"/>
  <c r="A66" i="27" s="1"/>
  <c r="I65" i="27"/>
  <c r="A65" i="27" s="1"/>
  <c r="I64" i="27"/>
  <c r="A64" i="27" s="1"/>
  <c r="I63" i="27"/>
  <c r="A63" i="27" s="1"/>
  <c r="I62" i="27"/>
  <c r="A62" i="27" s="1"/>
  <c r="I61" i="27"/>
  <c r="A61" i="27" s="1"/>
  <c r="I60" i="27"/>
  <c r="A60" i="27" s="1"/>
  <c r="I70" i="28"/>
  <c r="A70" i="28"/>
  <c r="I69" i="28"/>
  <c r="A69" i="28" s="1"/>
  <c r="I68" i="28"/>
  <c r="A68" i="28"/>
  <c r="I67" i="28"/>
  <c r="A67" i="28" s="1"/>
  <c r="I66" i="28"/>
  <c r="A66" i="28" s="1"/>
  <c r="I65" i="28"/>
  <c r="A65" i="28" s="1"/>
  <c r="I64" i="28"/>
  <c r="A64" i="28" s="1"/>
  <c r="I63" i="28"/>
  <c r="A63" i="28" s="1"/>
  <c r="I62" i="28"/>
  <c r="A62" i="28"/>
  <c r="I61" i="28"/>
  <c r="I70" i="29"/>
  <c r="A70" i="29"/>
  <c r="I69" i="29"/>
  <c r="A69" i="29" s="1"/>
  <c r="I68" i="29"/>
  <c r="A68" i="29"/>
  <c r="I67" i="29"/>
  <c r="A67" i="29" s="1"/>
  <c r="I66" i="29"/>
  <c r="A66" i="29"/>
  <c r="I65" i="29"/>
  <c r="A65" i="29" s="1"/>
  <c r="I64" i="29"/>
  <c r="A64" i="29"/>
  <c r="I63" i="29"/>
  <c r="A63" i="29" s="1"/>
  <c r="I62" i="29"/>
  <c r="A62" i="29"/>
  <c r="I61" i="29"/>
  <c r="I70" i="30"/>
  <c r="A70" i="30" s="1"/>
  <c r="I69" i="30"/>
  <c r="A69" i="30"/>
  <c r="I68" i="30"/>
  <c r="A68" i="30" s="1"/>
  <c r="I67" i="30"/>
  <c r="A67" i="30" s="1"/>
  <c r="I66" i="30"/>
  <c r="A66" i="30" s="1"/>
  <c r="I65" i="30"/>
  <c r="A65" i="30" s="1"/>
  <c r="I64" i="30"/>
  <c r="A64" i="30" s="1"/>
  <c r="I63" i="30"/>
  <c r="A63" i="30"/>
  <c r="I62" i="30"/>
  <c r="A62" i="30" s="1"/>
  <c r="I61" i="30"/>
  <c r="A61" i="30" s="1"/>
  <c r="I70" i="31"/>
  <c r="A70" i="31" s="1"/>
  <c r="I69" i="31"/>
  <c r="A69" i="31"/>
  <c r="I68" i="31"/>
  <c r="A68" i="31" s="1"/>
  <c r="I67" i="31"/>
  <c r="A67" i="31"/>
  <c r="I66" i="31"/>
  <c r="A66" i="31" s="1"/>
  <c r="I65" i="31"/>
  <c r="A65" i="31"/>
  <c r="I64" i="31"/>
  <c r="I63" i="31"/>
  <c r="A63" i="31"/>
  <c r="I62" i="31"/>
  <c r="A62" i="31" s="1"/>
  <c r="I61" i="31"/>
  <c r="I70" i="32"/>
  <c r="A70" i="32" s="1"/>
  <c r="I69" i="32"/>
  <c r="A69" i="32" s="1"/>
  <c r="I68" i="32"/>
  <c r="A68" i="32" s="1"/>
  <c r="I67" i="32"/>
  <c r="A67" i="32" s="1"/>
  <c r="I66" i="32"/>
  <c r="A66" i="32"/>
  <c r="I65" i="32"/>
  <c r="A65" i="32" s="1"/>
  <c r="I64" i="32"/>
  <c r="A64" i="32"/>
  <c r="I63" i="32"/>
  <c r="A63" i="32" s="1"/>
  <c r="I62" i="32"/>
  <c r="A62" i="32" s="1"/>
  <c r="I61" i="32"/>
  <c r="A61" i="32" s="1"/>
  <c r="I70" i="33"/>
  <c r="A70" i="33"/>
  <c r="I69" i="33"/>
  <c r="A69" i="33" s="1"/>
  <c r="I68" i="33"/>
  <c r="A68" i="33"/>
  <c r="I67" i="33"/>
  <c r="A67" i="33" s="1"/>
  <c r="I66" i="33"/>
  <c r="A66" i="33"/>
  <c r="I65" i="33"/>
  <c r="A65" i="33" s="1"/>
  <c r="I64" i="33"/>
  <c r="A64" i="33"/>
  <c r="I63" i="33"/>
  <c r="A63" i="33" s="1"/>
  <c r="I62" i="33"/>
  <c r="A62" i="33"/>
  <c r="I61" i="33"/>
  <c r="A61" i="33" s="1"/>
  <c r="I70" i="34"/>
  <c r="A70" i="34" s="1"/>
  <c r="I69" i="34"/>
  <c r="A69" i="34" s="1"/>
  <c r="I68" i="34"/>
  <c r="A68" i="34" s="1"/>
  <c r="I67" i="34"/>
  <c r="A67" i="34"/>
  <c r="I66" i="34"/>
  <c r="A66" i="34" s="1"/>
  <c r="I65" i="34"/>
  <c r="A65" i="34"/>
  <c r="I64" i="34"/>
  <c r="A64" i="34" s="1"/>
  <c r="I63" i="34"/>
  <c r="A63" i="34" s="1"/>
  <c r="I62" i="34"/>
  <c r="A62" i="34" s="1"/>
  <c r="I61" i="34"/>
  <c r="I70" i="35"/>
  <c r="A70" i="35" s="1"/>
  <c r="I69" i="35"/>
  <c r="A69" i="35"/>
  <c r="I68" i="35"/>
  <c r="A68" i="35" s="1"/>
  <c r="I67" i="35"/>
  <c r="A67" i="35"/>
  <c r="I66" i="35"/>
  <c r="A66" i="35" s="1"/>
  <c r="I65" i="35"/>
  <c r="A65" i="35"/>
  <c r="I64" i="35"/>
  <c r="A64" i="35" s="1"/>
  <c r="I63" i="35"/>
  <c r="A63" i="35"/>
  <c r="I62" i="35"/>
  <c r="I61" i="35"/>
  <c r="I70" i="36"/>
  <c r="A70" i="36"/>
  <c r="I69" i="36"/>
  <c r="A69" i="36" s="1"/>
  <c r="I68" i="36"/>
  <c r="A68" i="36"/>
  <c r="I67" i="36"/>
  <c r="A67" i="36" s="1"/>
  <c r="I66" i="36"/>
  <c r="A66" i="36" s="1"/>
  <c r="I65" i="36"/>
  <c r="A65" i="36" s="1"/>
  <c r="I64" i="36"/>
  <c r="A64" i="36" s="1"/>
  <c r="I63" i="36"/>
  <c r="A63" i="36" s="1"/>
  <c r="I62" i="36"/>
  <c r="A62" i="36"/>
  <c r="I61" i="36"/>
  <c r="I70" i="37"/>
  <c r="A70" i="37"/>
  <c r="I69" i="37"/>
  <c r="A69" i="37" s="1"/>
  <c r="I68" i="37"/>
  <c r="A68" i="37"/>
  <c r="I67" i="37"/>
  <c r="A67" i="37" s="1"/>
  <c r="I66" i="37"/>
  <c r="A66" i="37"/>
  <c r="I65" i="37"/>
  <c r="A65" i="37" s="1"/>
  <c r="I64" i="37"/>
  <c r="A64" i="37"/>
  <c r="I63" i="37"/>
  <c r="A63" i="37" s="1"/>
  <c r="I62" i="37"/>
  <c r="A62" i="37"/>
  <c r="I61" i="37"/>
  <c r="A61" i="37" s="1"/>
  <c r="I70" i="38"/>
  <c r="A70" i="38" s="1"/>
  <c r="I69" i="38"/>
  <c r="A69" i="38"/>
  <c r="I68" i="38"/>
  <c r="A68" i="38" s="1"/>
  <c r="I67" i="38"/>
  <c r="A67" i="38" s="1"/>
  <c r="I66" i="38"/>
  <c r="A66" i="38" s="1"/>
  <c r="I65" i="38"/>
  <c r="A65" i="38" s="1"/>
  <c r="I64" i="38"/>
  <c r="A64" i="38" s="1"/>
  <c r="I63" i="38"/>
  <c r="A63" i="38"/>
  <c r="I62" i="38"/>
  <c r="A62" i="38" s="1"/>
  <c r="I61" i="38"/>
  <c r="A61" i="38" s="1"/>
  <c r="I70" i="39"/>
  <c r="A70" i="39" s="1"/>
  <c r="I69" i="39"/>
  <c r="A69" i="39"/>
  <c r="I68" i="39"/>
  <c r="A68" i="39" s="1"/>
  <c r="I67" i="39"/>
  <c r="A67" i="39"/>
  <c r="I66" i="39"/>
  <c r="A66" i="39" s="1"/>
  <c r="I65" i="39"/>
  <c r="A65" i="39"/>
  <c r="I64" i="39"/>
  <c r="A64" i="39" s="1"/>
  <c r="I63" i="39"/>
  <c r="A63" i="39"/>
  <c r="I62" i="39"/>
  <c r="I61" i="39"/>
  <c r="I70" i="40"/>
  <c r="A70" i="40" s="1"/>
  <c r="I69" i="40"/>
  <c r="A69" i="40" s="1"/>
  <c r="I68" i="40"/>
  <c r="A68" i="40" s="1"/>
  <c r="I67" i="40"/>
  <c r="A67" i="40" s="1"/>
  <c r="I66" i="40"/>
  <c r="A66" i="40"/>
  <c r="I65" i="40"/>
  <c r="A65" i="40" s="1"/>
  <c r="I64" i="40"/>
  <c r="A64" i="40"/>
  <c r="I63" i="40"/>
  <c r="A63" i="40" s="1"/>
  <c r="I62" i="40"/>
  <c r="A62" i="40" s="1"/>
  <c r="I61" i="40"/>
  <c r="I70" i="1"/>
  <c r="A70" i="1"/>
  <c r="I69" i="1"/>
  <c r="A69" i="1" s="1"/>
  <c r="I68" i="1"/>
  <c r="A68" i="1"/>
  <c r="I67" i="1"/>
  <c r="A67" i="1" s="1"/>
  <c r="I66" i="1"/>
  <c r="A66" i="1"/>
  <c r="I65" i="1"/>
  <c r="A65" i="1" s="1"/>
  <c r="I64" i="1"/>
  <c r="A64" i="1"/>
  <c r="I63" i="1"/>
  <c r="A63" i="1" s="1"/>
  <c r="I62" i="1"/>
  <c r="A62" i="1"/>
  <c r="I61" i="1"/>
  <c r="A61" i="1" s="1"/>
  <c r="E26" i="24"/>
  <c r="E26" i="25"/>
  <c r="E26" i="26"/>
  <c r="E26" i="27"/>
  <c r="E26" i="28"/>
  <c r="E26" i="29"/>
  <c r="E26" i="30"/>
  <c r="E26" i="31"/>
  <c r="E26" i="32"/>
  <c r="E26" i="33"/>
  <c r="E26" i="34"/>
  <c r="E26" i="35"/>
  <c r="E26" i="36"/>
  <c r="E26" i="37"/>
  <c r="E26" i="38"/>
  <c r="E26" i="39"/>
  <c r="E26" i="40"/>
  <c r="E26" i="1"/>
  <c r="I71" i="38"/>
  <c r="A71" i="38" s="1"/>
  <c r="A60" i="38" s="1"/>
  <c r="A61" i="39"/>
  <c r="A61" i="35"/>
  <c r="A61" i="31"/>
  <c r="A61" i="25"/>
  <c r="I71" i="37"/>
  <c r="A71" i="37" s="1"/>
  <c r="A61" i="40"/>
  <c r="A61" i="36"/>
  <c r="I71" i="32"/>
  <c r="A71" i="32" s="1"/>
  <c r="A59" i="32" s="1"/>
  <c r="I71" i="30"/>
  <c r="A71" i="30" s="1"/>
  <c r="A60" i="30" s="1"/>
  <c r="A61" i="28"/>
  <c r="A61" i="26"/>
  <c r="A61" i="24"/>
  <c r="C28" i="24"/>
  <c r="D28" i="24"/>
  <c r="C29" i="24"/>
  <c r="D29" i="24"/>
  <c r="C30" i="24"/>
  <c r="D30" i="24"/>
  <c r="C31" i="24"/>
  <c r="D31" i="24"/>
  <c r="C32" i="24"/>
  <c r="D32" i="24"/>
  <c r="C33" i="24"/>
  <c r="D33" i="24"/>
  <c r="C34" i="24"/>
  <c r="D34" i="24"/>
  <c r="C35" i="24"/>
  <c r="D35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28" i="25"/>
  <c r="D28" i="25"/>
  <c r="C29" i="25"/>
  <c r="D29" i="25"/>
  <c r="C30" i="25"/>
  <c r="D30" i="25"/>
  <c r="C31" i="25"/>
  <c r="D3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8" i="25"/>
  <c r="C39" i="25"/>
  <c r="D39" i="25"/>
  <c r="C40" i="25"/>
  <c r="D40" i="25"/>
  <c r="C41" i="25"/>
  <c r="D41" i="25"/>
  <c r="C42" i="25"/>
  <c r="D42" i="25"/>
  <c r="C43" i="25"/>
  <c r="D43" i="25"/>
  <c r="C44" i="25"/>
  <c r="D44" i="25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C38" i="26"/>
  <c r="D38" i="26"/>
  <c r="C39" i="26"/>
  <c r="D39" i="26"/>
  <c r="C40" i="26"/>
  <c r="D40" i="26"/>
  <c r="C41" i="26"/>
  <c r="D41" i="26"/>
  <c r="C42" i="26"/>
  <c r="D42" i="26"/>
  <c r="C43" i="26"/>
  <c r="D43" i="26"/>
  <c r="C44" i="26"/>
  <c r="D44" i="26"/>
  <c r="C28" i="27"/>
  <c r="D28" i="27"/>
  <c r="C29" i="27"/>
  <c r="D29" i="27"/>
  <c r="C30" i="27"/>
  <c r="D30" i="27"/>
  <c r="C31" i="27"/>
  <c r="D31" i="27"/>
  <c r="C32" i="27"/>
  <c r="D32" i="27"/>
  <c r="C33" i="27"/>
  <c r="D33" i="27"/>
  <c r="C34" i="27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C43" i="27"/>
  <c r="D43" i="27"/>
  <c r="C44" i="27"/>
  <c r="D44" i="27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C42" i="30"/>
  <c r="D42" i="30"/>
  <c r="C43" i="30"/>
  <c r="D43" i="30"/>
  <c r="C44" i="30"/>
  <c r="D44" i="30"/>
  <c r="C28" i="31"/>
  <c r="D28" i="31"/>
  <c r="C29" i="31"/>
  <c r="D29" i="31"/>
  <c r="C30" i="31"/>
  <c r="D30" i="31"/>
  <c r="C31" i="31"/>
  <c r="D31" i="31"/>
  <c r="C32" i="31"/>
  <c r="D32" i="31"/>
  <c r="C33" i="31"/>
  <c r="D33" i="31"/>
  <c r="C34" i="31"/>
  <c r="D34" i="31"/>
  <c r="C35" i="31"/>
  <c r="D35" i="31"/>
  <c r="C36" i="31"/>
  <c r="D36" i="31"/>
  <c r="C37" i="31"/>
  <c r="D37" i="31"/>
  <c r="C38" i="31"/>
  <c r="D38" i="31"/>
  <c r="C39" i="31"/>
  <c r="D39" i="31"/>
  <c r="C40" i="31"/>
  <c r="D40" i="31"/>
  <c r="C41" i="31"/>
  <c r="D41" i="31"/>
  <c r="C42" i="31"/>
  <c r="D42" i="31"/>
  <c r="C43" i="31"/>
  <c r="D43" i="31"/>
  <c r="C44" i="31"/>
  <c r="D44" i="31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C41" i="32"/>
  <c r="D41" i="32"/>
  <c r="C42" i="32"/>
  <c r="D42" i="32"/>
  <c r="C43" i="32"/>
  <c r="D43" i="32"/>
  <c r="C44" i="32"/>
  <c r="D44" i="32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28" i="34"/>
  <c r="D28" i="34"/>
  <c r="C29" i="34"/>
  <c r="D29" i="34"/>
  <c r="C30" i="34"/>
  <c r="D30" i="34"/>
  <c r="C31" i="34"/>
  <c r="D31" i="34"/>
  <c r="C32" i="34"/>
  <c r="D32" i="34"/>
  <c r="C33" i="34"/>
  <c r="D33" i="34"/>
  <c r="C34" i="34"/>
  <c r="D34" i="34"/>
  <c r="C35" i="34"/>
  <c r="D35" i="34"/>
  <c r="C36" i="34"/>
  <c r="D36" i="34"/>
  <c r="C37" i="34"/>
  <c r="D37" i="34"/>
  <c r="C38" i="34"/>
  <c r="D38" i="34"/>
  <c r="C39" i="34"/>
  <c r="D39" i="34"/>
  <c r="C40" i="34"/>
  <c r="D40" i="34"/>
  <c r="C41" i="34"/>
  <c r="D41" i="34"/>
  <c r="C42" i="34"/>
  <c r="D42" i="34"/>
  <c r="C43" i="34"/>
  <c r="D43" i="34"/>
  <c r="C44" i="34"/>
  <c r="D44" i="34"/>
  <c r="C28" i="35"/>
  <c r="D28" i="35"/>
  <c r="C29" i="35"/>
  <c r="D29" i="35"/>
  <c r="C30" i="35"/>
  <c r="D30" i="35"/>
  <c r="C31" i="35"/>
  <c r="D31" i="35"/>
  <c r="C32" i="35"/>
  <c r="D32" i="35"/>
  <c r="C33" i="35"/>
  <c r="D33" i="35"/>
  <c r="C34" i="35"/>
  <c r="D34" i="35"/>
  <c r="C35" i="35"/>
  <c r="D35" i="35"/>
  <c r="C36" i="35"/>
  <c r="D36" i="35"/>
  <c r="C37" i="35"/>
  <c r="D37" i="35"/>
  <c r="C38" i="35"/>
  <c r="D38" i="35"/>
  <c r="C39" i="35"/>
  <c r="D39" i="35"/>
  <c r="C40" i="35"/>
  <c r="D40" i="35"/>
  <c r="C41" i="35"/>
  <c r="D41" i="35"/>
  <c r="C42" i="35"/>
  <c r="D42" i="35"/>
  <c r="C43" i="35"/>
  <c r="D43" i="35"/>
  <c r="C44" i="35"/>
  <c r="D44" i="35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28" i="37"/>
  <c r="D28" i="37"/>
  <c r="C29" i="37"/>
  <c r="D29" i="37"/>
  <c r="C30" i="37"/>
  <c r="D30" i="37"/>
  <c r="C31" i="37"/>
  <c r="D31" i="37"/>
  <c r="C32" i="37"/>
  <c r="D32" i="37"/>
  <c r="C33" i="37"/>
  <c r="D33" i="37"/>
  <c r="C34" i="37"/>
  <c r="D34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C28" i="38"/>
  <c r="D28" i="38"/>
  <c r="C29" i="38"/>
  <c r="D29" i="38"/>
  <c r="C30" i="38"/>
  <c r="D30" i="38"/>
  <c r="C31" i="38"/>
  <c r="D31" i="38"/>
  <c r="C32" i="38"/>
  <c r="D32" i="38"/>
  <c r="C33" i="38"/>
  <c r="D33" i="38"/>
  <c r="C34" i="38"/>
  <c r="D34" i="38"/>
  <c r="C35" i="38"/>
  <c r="D35" i="38"/>
  <c r="C36" i="38"/>
  <c r="D36" i="38"/>
  <c r="C37" i="38"/>
  <c r="D37" i="38"/>
  <c r="C38" i="38"/>
  <c r="D38" i="38"/>
  <c r="C39" i="38"/>
  <c r="D39" i="38"/>
  <c r="C40" i="38"/>
  <c r="D40" i="38"/>
  <c r="C41" i="38"/>
  <c r="D41" i="38"/>
  <c r="C42" i="38"/>
  <c r="D42" i="38"/>
  <c r="C43" i="38"/>
  <c r="D43" i="38"/>
  <c r="C44" i="38"/>
  <c r="D44" i="38"/>
  <c r="C28" i="39"/>
  <c r="D28" i="39"/>
  <c r="C29" i="39"/>
  <c r="D29" i="39"/>
  <c r="C30" i="39"/>
  <c r="D30" i="39"/>
  <c r="C31" i="39"/>
  <c r="D31" i="39"/>
  <c r="C32" i="39"/>
  <c r="D32" i="39"/>
  <c r="C33" i="39"/>
  <c r="D33" i="39"/>
  <c r="C34" i="39"/>
  <c r="D34" i="39"/>
  <c r="C35" i="39"/>
  <c r="D35" i="39"/>
  <c r="C36" i="39"/>
  <c r="D36" i="39"/>
  <c r="C37" i="39"/>
  <c r="D37" i="39"/>
  <c r="C38" i="39"/>
  <c r="D38" i="39"/>
  <c r="C39" i="39"/>
  <c r="D39" i="39"/>
  <c r="C40" i="39"/>
  <c r="D40" i="39"/>
  <c r="C41" i="39"/>
  <c r="D41" i="39"/>
  <c r="C42" i="39"/>
  <c r="D42" i="39"/>
  <c r="C43" i="39"/>
  <c r="D43" i="39"/>
  <c r="C44" i="39"/>
  <c r="D44" i="39"/>
  <c r="C28" i="40"/>
  <c r="D28" i="40"/>
  <c r="C29" i="40"/>
  <c r="D29" i="40"/>
  <c r="C30" i="40"/>
  <c r="D30" i="40"/>
  <c r="C31" i="40"/>
  <c r="D31" i="40"/>
  <c r="C32" i="40"/>
  <c r="D32" i="40"/>
  <c r="C33" i="40"/>
  <c r="D33" i="40"/>
  <c r="C34" i="40"/>
  <c r="D34" i="40"/>
  <c r="C35" i="40"/>
  <c r="D35" i="40"/>
  <c r="C36" i="40"/>
  <c r="D36" i="40"/>
  <c r="C37" i="40"/>
  <c r="D37" i="40"/>
  <c r="C38" i="40"/>
  <c r="D38" i="40"/>
  <c r="C39" i="40"/>
  <c r="D39" i="40"/>
  <c r="C40" i="40"/>
  <c r="D40" i="40"/>
  <c r="C41" i="40"/>
  <c r="D41" i="40"/>
  <c r="C42" i="40"/>
  <c r="D42" i="40"/>
  <c r="C43" i="40"/>
  <c r="D43" i="40"/>
  <c r="C44" i="40"/>
  <c r="D44" i="40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D27" i="24"/>
  <c r="D27" i="25"/>
  <c r="D27" i="26"/>
  <c r="D27" i="27"/>
  <c r="D27" i="28"/>
  <c r="D27" i="29"/>
  <c r="D27" i="30"/>
  <c r="D27" i="31"/>
  <c r="D27" i="32"/>
  <c r="D27" i="33"/>
  <c r="D27" i="34"/>
  <c r="D27" i="35"/>
  <c r="D27" i="36"/>
  <c r="D27" i="37"/>
  <c r="D27" i="38"/>
  <c r="D27" i="39"/>
  <c r="D27" i="40"/>
  <c r="D27" i="1"/>
  <c r="C27" i="24"/>
  <c r="C27" i="25"/>
  <c r="C27" i="26"/>
  <c r="C27" i="27"/>
  <c r="C27" i="28"/>
  <c r="C27" i="29"/>
  <c r="C27" i="30"/>
  <c r="C27" i="31"/>
  <c r="C27" i="32"/>
  <c r="C27" i="33"/>
  <c r="C27" i="34"/>
  <c r="C27" i="35"/>
  <c r="C27" i="36"/>
  <c r="C27" i="37"/>
  <c r="C27" i="38"/>
  <c r="C27" i="39"/>
  <c r="C27" i="40"/>
  <c r="C27" i="1"/>
  <c r="D6" i="23"/>
  <c r="D8" i="23"/>
  <c r="D14" i="23"/>
  <c r="A59" i="30"/>
  <c r="A60" i="32"/>
  <c r="A59" i="38"/>
  <c r="A209" i="40"/>
  <c r="A210" i="40"/>
  <c r="A211" i="40" s="1"/>
  <c r="A212" i="40"/>
  <c r="A205" i="40"/>
  <c r="A206" i="40" s="1"/>
  <c r="A207" i="40" s="1"/>
  <c r="A208" i="40" s="1"/>
  <c r="A201" i="40"/>
  <c r="A202" i="40" s="1"/>
  <c r="A203" i="40" s="1"/>
  <c r="A204" i="40" s="1"/>
  <c r="A197" i="40"/>
  <c r="A198" i="40"/>
  <c r="A199" i="40" s="1"/>
  <c r="A200" i="40"/>
  <c r="A193" i="40"/>
  <c r="A192" i="40"/>
  <c r="A187" i="40"/>
  <c r="A188" i="40"/>
  <c r="A189" i="40" s="1"/>
  <c r="A190" i="40" s="1"/>
  <c r="A183" i="40"/>
  <c r="A184" i="40"/>
  <c r="A185" i="40" s="1"/>
  <c r="A186" i="40" s="1"/>
  <c r="A179" i="40"/>
  <c r="A180" i="40"/>
  <c r="A181" i="40" s="1"/>
  <c r="A182" i="40" s="1"/>
  <c r="A175" i="40"/>
  <c r="A176" i="40"/>
  <c r="A177" i="40" s="1"/>
  <c r="A178" i="40" s="1"/>
  <c r="A171" i="40"/>
  <c r="A172" i="40"/>
  <c r="A173" i="40" s="1"/>
  <c r="A174" i="40" s="1"/>
  <c r="A167" i="40"/>
  <c r="A168" i="40"/>
  <c r="A169" i="40" s="1"/>
  <c r="A170" i="40" s="1"/>
  <c r="A163" i="40"/>
  <c r="A164" i="40"/>
  <c r="A165" i="40" s="1"/>
  <c r="A166" i="40" s="1"/>
  <c r="A159" i="40"/>
  <c r="A160" i="40"/>
  <c r="A161" i="40" s="1"/>
  <c r="A162" i="40" s="1"/>
  <c r="A155" i="40"/>
  <c r="A156" i="40"/>
  <c r="A157" i="40" s="1"/>
  <c r="A158" i="40" s="1"/>
  <c r="A151" i="40"/>
  <c r="A152" i="40"/>
  <c r="A153" i="40" s="1"/>
  <c r="A154" i="40" s="1"/>
  <c r="A147" i="40"/>
  <c r="A148" i="40"/>
  <c r="A149" i="40" s="1"/>
  <c r="A150" i="40" s="1"/>
  <c r="A143" i="40"/>
  <c r="A144" i="40"/>
  <c r="A145" i="40" s="1"/>
  <c r="A146" i="40" s="1"/>
  <c r="A139" i="40"/>
  <c r="A140" i="40"/>
  <c r="A141" i="40" s="1"/>
  <c r="A142" i="40" s="1"/>
  <c r="A135" i="40"/>
  <c r="A136" i="40"/>
  <c r="A137" i="40" s="1"/>
  <c r="A138" i="40" s="1"/>
  <c r="A131" i="40"/>
  <c r="A132" i="40"/>
  <c r="A133" i="40" s="1"/>
  <c r="A134" i="40" s="1"/>
  <c r="A127" i="40"/>
  <c r="A128" i="40"/>
  <c r="A129" i="40" s="1"/>
  <c r="A130" i="40" s="1"/>
  <c r="A123" i="40"/>
  <c r="A124" i="40"/>
  <c r="A125" i="40" s="1"/>
  <c r="A126" i="40" s="1"/>
  <c r="A119" i="40"/>
  <c r="A118" i="40"/>
  <c r="A209" i="39"/>
  <c r="A210" i="39"/>
  <c r="A211" i="39" s="1"/>
  <c r="A212" i="39"/>
  <c r="A205" i="39"/>
  <c r="A206" i="39" s="1"/>
  <c r="A207" i="39" s="1"/>
  <c r="A208" i="39" s="1"/>
  <c r="A201" i="39"/>
  <c r="A202" i="39"/>
  <c r="A203" i="39" s="1"/>
  <c r="A204" i="39" s="1"/>
  <c r="A197" i="39"/>
  <c r="A198" i="39"/>
  <c r="A199" i="39" s="1"/>
  <c r="A200" i="39" s="1"/>
  <c r="A193" i="39"/>
  <c r="A192" i="39"/>
  <c r="A187" i="39"/>
  <c r="A188" i="39"/>
  <c r="A189" i="39" s="1"/>
  <c r="A190" i="39" s="1"/>
  <c r="A183" i="39"/>
  <c r="A184" i="39"/>
  <c r="A185" i="39" s="1"/>
  <c r="A186" i="39" s="1"/>
  <c r="A179" i="39"/>
  <c r="A180" i="39"/>
  <c r="A181" i="39" s="1"/>
  <c r="A182" i="39" s="1"/>
  <c r="A175" i="39"/>
  <c r="A176" i="39"/>
  <c r="A177" i="39" s="1"/>
  <c r="A178" i="39" s="1"/>
  <c r="A171" i="39"/>
  <c r="A172" i="39"/>
  <c r="A173" i="39" s="1"/>
  <c r="A174" i="39" s="1"/>
  <c r="A167" i="39"/>
  <c r="A168" i="39"/>
  <c r="A169" i="39" s="1"/>
  <c r="A170" i="39" s="1"/>
  <c r="A163" i="39"/>
  <c r="A164" i="39"/>
  <c r="A165" i="39" s="1"/>
  <c r="A166" i="39" s="1"/>
  <c r="A159" i="39"/>
  <c r="A160" i="39"/>
  <c r="A161" i="39" s="1"/>
  <c r="A162" i="39" s="1"/>
  <c r="A155" i="39"/>
  <c r="A156" i="39"/>
  <c r="A157" i="39" s="1"/>
  <c r="A158" i="39" s="1"/>
  <c r="A151" i="39"/>
  <c r="A152" i="39"/>
  <c r="A153" i="39" s="1"/>
  <c r="A154" i="39" s="1"/>
  <c r="A147" i="39"/>
  <c r="A148" i="39"/>
  <c r="A149" i="39" s="1"/>
  <c r="A150" i="39" s="1"/>
  <c r="A143" i="39"/>
  <c r="A144" i="39"/>
  <c r="A145" i="39" s="1"/>
  <c r="A146" i="39" s="1"/>
  <c r="A139" i="39"/>
  <c r="A140" i="39"/>
  <c r="A141" i="39" s="1"/>
  <c r="A142" i="39" s="1"/>
  <c r="A135" i="39"/>
  <c r="A136" i="39"/>
  <c r="A137" i="39" s="1"/>
  <c r="A138" i="39" s="1"/>
  <c r="A131" i="39"/>
  <c r="A132" i="39"/>
  <c r="A133" i="39" s="1"/>
  <c r="A134" i="39" s="1"/>
  <c r="A127" i="39"/>
  <c r="A128" i="39"/>
  <c r="A129" i="39" s="1"/>
  <c r="A130" i="39" s="1"/>
  <c r="A123" i="39"/>
  <c r="A124" i="39"/>
  <c r="A125" i="39" s="1"/>
  <c r="A126" i="39" s="1"/>
  <c r="A119" i="39"/>
  <c r="A118" i="39"/>
  <c r="A209" i="38"/>
  <c r="A210" i="38"/>
  <c r="A211" i="38" s="1"/>
  <c r="A212" i="38"/>
  <c r="A205" i="38"/>
  <c r="A206" i="38" s="1"/>
  <c r="A207" i="38" s="1"/>
  <c r="A208" i="38" s="1"/>
  <c r="A201" i="38"/>
  <c r="A202" i="38" s="1"/>
  <c r="A203" i="38" s="1"/>
  <c r="A204" i="38" s="1"/>
  <c r="A197" i="38"/>
  <c r="A198" i="38"/>
  <c r="A199" i="38" s="1"/>
  <c r="A200" i="38"/>
  <c r="A193" i="38"/>
  <c r="A194" i="38"/>
  <c r="A195" i="38" s="1"/>
  <c r="A196" i="38"/>
  <c r="A187" i="38"/>
  <c r="A188" i="38" s="1"/>
  <c r="A189" i="38" s="1"/>
  <c r="A190" i="38" s="1"/>
  <c r="A183" i="38"/>
  <c r="A184" i="38"/>
  <c r="A185" i="38" s="1"/>
  <c r="A186" i="38" s="1"/>
  <c r="A179" i="38"/>
  <c r="A180" i="38"/>
  <c r="A181" i="38" s="1"/>
  <c r="A182" i="38" s="1"/>
  <c r="A175" i="38"/>
  <c r="A176" i="38"/>
  <c r="A177" i="38" s="1"/>
  <c r="A178" i="38"/>
  <c r="A171" i="38"/>
  <c r="A172" i="38" s="1"/>
  <c r="A173" i="38" s="1"/>
  <c r="A174" i="38" s="1"/>
  <c r="A167" i="38"/>
  <c r="A168" i="38" s="1"/>
  <c r="A169" i="38" s="1"/>
  <c r="A170" i="38" s="1"/>
  <c r="A163" i="38"/>
  <c r="A164" i="38"/>
  <c r="A165" i="38" s="1"/>
  <c r="A166" i="38"/>
  <c r="A159" i="38"/>
  <c r="A160" i="38"/>
  <c r="A161" i="38" s="1"/>
  <c r="A162" i="38"/>
  <c r="A155" i="38"/>
  <c r="A156" i="38" s="1"/>
  <c r="A157" i="38" s="1"/>
  <c r="A158" i="38" s="1"/>
  <c r="A151" i="38"/>
  <c r="A152" i="38"/>
  <c r="A153" i="38" s="1"/>
  <c r="A154" i="38" s="1"/>
  <c r="A147" i="38"/>
  <c r="A148" i="38"/>
  <c r="A149" i="38" s="1"/>
  <c r="A150" i="38" s="1"/>
  <c r="A143" i="38"/>
  <c r="A144" i="38"/>
  <c r="A145" i="38" s="1"/>
  <c r="A146" i="38" s="1"/>
  <c r="A139" i="38"/>
  <c r="A140" i="38"/>
  <c r="A141" i="38" s="1"/>
  <c r="A142" i="38" s="1"/>
  <c r="A135" i="38"/>
  <c r="A136" i="38"/>
  <c r="A137" i="38" s="1"/>
  <c r="A138" i="38" s="1"/>
  <c r="A131" i="38"/>
  <c r="A132" i="38"/>
  <c r="A133" i="38" s="1"/>
  <c r="A134" i="38" s="1"/>
  <c r="A127" i="38"/>
  <c r="A128" i="38"/>
  <c r="A129" i="38" s="1"/>
  <c r="A130" i="38" s="1"/>
  <c r="A123" i="38"/>
  <c r="A124" i="38"/>
  <c r="A125" i="38" s="1"/>
  <c r="A126" i="38" s="1"/>
  <c r="A119" i="38"/>
  <c r="A118" i="38"/>
  <c r="A209" i="37"/>
  <c r="A210" i="37"/>
  <c r="A211" i="37"/>
  <c r="A212" i="37"/>
  <c r="A205" i="37"/>
  <c r="A206" i="37"/>
  <c r="A207" i="37"/>
  <c r="A208" i="37"/>
  <c r="A201" i="37"/>
  <c r="A202" i="37"/>
  <c r="A203" i="37"/>
  <c r="A204" i="37"/>
  <c r="A197" i="37"/>
  <c r="A198" i="37"/>
  <c r="A199" i="37"/>
  <c r="A200" i="37"/>
  <c r="A193" i="37"/>
  <c r="A192" i="37"/>
  <c r="A187" i="37"/>
  <c r="A188" i="37"/>
  <c r="A189" i="37" s="1"/>
  <c r="A190" i="37" s="1"/>
  <c r="A183" i="37"/>
  <c r="A184" i="37" s="1"/>
  <c r="A185" i="37" s="1"/>
  <c r="A186" i="37"/>
  <c r="A179" i="37"/>
  <c r="A180" i="37"/>
  <c r="A181" i="37" s="1"/>
  <c r="A182" i="37" s="1"/>
  <c r="A175" i="37"/>
  <c r="A176" i="37" s="1"/>
  <c r="A177" i="37" s="1"/>
  <c r="A178" i="37"/>
  <c r="A171" i="37"/>
  <c r="A172" i="37"/>
  <c r="A173" i="37" s="1"/>
  <c r="A174" i="37" s="1"/>
  <c r="A167" i="37"/>
  <c r="A168" i="37" s="1"/>
  <c r="A169" i="37" s="1"/>
  <c r="A170" i="37"/>
  <c r="A163" i="37"/>
  <c r="A164" i="37"/>
  <c r="A165" i="37" s="1"/>
  <c r="A166" i="37" s="1"/>
  <c r="A159" i="37"/>
  <c r="A160" i="37" s="1"/>
  <c r="A161" i="37" s="1"/>
  <c r="A162" i="37"/>
  <c r="A155" i="37"/>
  <c r="A156" i="37"/>
  <c r="A157" i="37" s="1"/>
  <c r="A158" i="37" s="1"/>
  <c r="A151" i="37"/>
  <c r="A152" i="37" s="1"/>
  <c r="A153" i="37" s="1"/>
  <c r="A154" i="37"/>
  <c r="A147" i="37"/>
  <c r="A148" i="37"/>
  <c r="A149" i="37" s="1"/>
  <c r="A150" i="37" s="1"/>
  <c r="A143" i="37"/>
  <c r="A144" i="37" s="1"/>
  <c r="A145" i="37" s="1"/>
  <c r="A146" i="37"/>
  <c r="A139" i="37"/>
  <c r="A140" i="37"/>
  <c r="A141" i="37" s="1"/>
  <c r="A142" i="37" s="1"/>
  <c r="A135" i="37"/>
  <c r="A136" i="37" s="1"/>
  <c r="A137" i="37" s="1"/>
  <c r="A138" i="37"/>
  <c r="A131" i="37"/>
  <c r="A132" i="37"/>
  <c r="A133" i="37" s="1"/>
  <c r="A134" i="37" s="1"/>
  <c r="A127" i="37"/>
  <c r="A128" i="37" s="1"/>
  <c r="A129" i="37" s="1"/>
  <c r="A130" i="37"/>
  <c r="A123" i="37"/>
  <c r="A124" i="37"/>
  <c r="A125" i="37" s="1"/>
  <c r="A126" i="37" s="1"/>
  <c r="A119" i="37"/>
  <c r="A118" i="37" s="1"/>
  <c r="A209" i="36"/>
  <c r="A210" i="36"/>
  <c r="A211" i="36"/>
  <c r="A212" i="36" s="1"/>
  <c r="A205" i="36"/>
  <c r="A206" i="36"/>
  <c r="A207" i="36"/>
  <c r="A208" i="36" s="1"/>
  <c r="A201" i="36"/>
  <c r="A202" i="36"/>
  <c r="A203" i="36"/>
  <c r="A204" i="36" s="1"/>
  <c r="A197" i="36"/>
  <c r="A198" i="36"/>
  <c r="A199" i="36"/>
  <c r="A200" i="36" s="1"/>
  <c r="A193" i="36"/>
  <c r="A192" i="36"/>
  <c r="A187" i="36"/>
  <c r="A188" i="36" s="1"/>
  <c r="A189" i="36" s="1"/>
  <c r="A190" i="36" s="1"/>
  <c r="A183" i="36"/>
  <c r="A184" i="36"/>
  <c r="A185" i="36" s="1"/>
  <c r="A186" i="36" s="1"/>
  <c r="A179" i="36"/>
  <c r="A180" i="36" s="1"/>
  <c r="A181" i="36" s="1"/>
  <c r="A182" i="36" s="1"/>
  <c r="A175" i="36"/>
  <c r="A176" i="36"/>
  <c r="A177" i="36" s="1"/>
  <c r="A178" i="36" s="1"/>
  <c r="A171" i="36"/>
  <c r="A172" i="36" s="1"/>
  <c r="A173" i="36" s="1"/>
  <c r="A174" i="36" s="1"/>
  <c r="A167" i="36"/>
  <c r="A168" i="36"/>
  <c r="A169" i="36" s="1"/>
  <c r="A170" i="36" s="1"/>
  <c r="A163" i="36"/>
  <c r="A164" i="36" s="1"/>
  <c r="A165" i="36" s="1"/>
  <c r="A166" i="36" s="1"/>
  <c r="A159" i="36"/>
  <c r="A160" i="36"/>
  <c r="A161" i="36" s="1"/>
  <c r="A162" i="36" s="1"/>
  <c r="A155" i="36"/>
  <c r="A156" i="36" s="1"/>
  <c r="A157" i="36" s="1"/>
  <c r="A158" i="36" s="1"/>
  <c r="A151" i="36"/>
  <c r="A152" i="36"/>
  <c r="A153" i="36" s="1"/>
  <c r="A154" i="36" s="1"/>
  <c r="A147" i="36"/>
  <c r="A148" i="36" s="1"/>
  <c r="A149" i="36" s="1"/>
  <c r="A150" i="36" s="1"/>
  <c r="A143" i="36"/>
  <c r="A144" i="36"/>
  <c r="A145" i="36" s="1"/>
  <c r="A146" i="36" s="1"/>
  <c r="A139" i="36"/>
  <c r="A140" i="36" s="1"/>
  <c r="A141" i="36" s="1"/>
  <c r="A142" i="36" s="1"/>
  <c r="A135" i="36"/>
  <c r="A136" i="36"/>
  <c r="A137" i="36" s="1"/>
  <c r="A138" i="36" s="1"/>
  <c r="A131" i="36"/>
  <c r="A132" i="36" s="1"/>
  <c r="A133" i="36" s="1"/>
  <c r="A134" i="36" s="1"/>
  <c r="A127" i="36"/>
  <c r="A128" i="36"/>
  <c r="A129" i="36" s="1"/>
  <c r="A130" i="36" s="1"/>
  <c r="A123" i="36"/>
  <c r="A124" i="36" s="1"/>
  <c r="A125" i="36" s="1"/>
  <c r="A126" i="36" s="1"/>
  <c r="A119" i="36"/>
  <c r="A118" i="36"/>
  <c r="A209" i="35"/>
  <c r="A210" i="35"/>
  <c r="A211" i="35" s="1"/>
  <c r="A212" i="35"/>
  <c r="A205" i="35"/>
  <c r="A206" i="35"/>
  <c r="A207" i="35" s="1"/>
  <c r="A208" i="35" s="1"/>
  <c r="A201" i="35"/>
  <c r="A202" i="35"/>
  <c r="A203" i="35" s="1"/>
  <c r="A204" i="35"/>
  <c r="A197" i="35"/>
  <c r="A198" i="35"/>
  <c r="A199" i="35" s="1"/>
  <c r="A200" i="35"/>
  <c r="A193" i="35"/>
  <c r="A194" i="35"/>
  <c r="A195" i="35" s="1"/>
  <c r="A196" i="35"/>
  <c r="A187" i="35"/>
  <c r="A188" i="35"/>
  <c r="A189" i="35" s="1"/>
  <c r="A190" i="35" s="1"/>
  <c r="A183" i="35"/>
  <c r="A184" i="35"/>
  <c r="A185" i="35" s="1"/>
  <c r="A186" i="35"/>
  <c r="A179" i="35"/>
  <c r="A180" i="35"/>
  <c r="A181" i="35" s="1"/>
  <c r="A182" i="35"/>
  <c r="A175" i="35"/>
  <c r="A176" i="35"/>
  <c r="A177" i="35" s="1"/>
  <c r="A178" i="35"/>
  <c r="A171" i="35"/>
  <c r="A172" i="35"/>
  <c r="A173" i="35" s="1"/>
  <c r="A174" i="35" s="1"/>
  <c r="A167" i="35"/>
  <c r="A168" i="35"/>
  <c r="A169" i="35" s="1"/>
  <c r="A170" i="35"/>
  <c r="A163" i="35"/>
  <c r="A164" i="35"/>
  <c r="A165" i="35" s="1"/>
  <c r="A166" i="35"/>
  <c r="A159" i="35"/>
  <c r="A160" i="35"/>
  <c r="A161" i="35" s="1"/>
  <c r="A162" i="35"/>
  <c r="A155" i="35"/>
  <c r="A156" i="35"/>
  <c r="A157" i="35" s="1"/>
  <c r="A158" i="35" s="1"/>
  <c r="A151" i="35"/>
  <c r="A152" i="35"/>
  <c r="A153" i="35" s="1"/>
  <c r="A154" i="35"/>
  <c r="A147" i="35"/>
  <c r="A148" i="35"/>
  <c r="A149" i="35" s="1"/>
  <c r="A150" i="35"/>
  <c r="A143" i="35"/>
  <c r="A144" i="35"/>
  <c r="A145" i="35" s="1"/>
  <c r="A146" i="35"/>
  <c r="A139" i="35"/>
  <c r="A140" i="35"/>
  <c r="A141" i="35" s="1"/>
  <c r="A142" i="35" s="1"/>
  <c r="A135" i="35"/>
  <c r="A136" i="35"/>
  <c r="A137" i="35" s="1"/>
  <c r="A138" i="35"/>
  <c r="A131" i="35"/>
  <c r="A132" i="35"/>
  <c r="A133" i="35" s="1"/>
  <c r="A134" i="35"/>
  <c r="A127" i="35"/>
  <c r="A128" i="35"/>
  <c r="A129" i="35" s="1"/>
  <c r="A130" i="35"/>
  <c r="A123" i="35"/>
  <c r="A124" i="35"/>
  <c r="A125" i="35" s="1"/>
  <c r="A126" i="35" s="1"/>
  <c r="A119" i="35"/>
  <c r="A118" i="35"/>
  <c r="A209" i="34"/>
  <c r="A210" i="34"/>
  <c r="A211" i="34" s="1"/>
  <c r="A212" i="34" s="1"/>
  <c r="A205" i="34"/>
  <c r="A206" i="34" s="1"/>
  <c r="A207" i="34" s="1"/>
  <c r="A208" i="34"/>
  <c r="A201" i="34"/>
  <c r="A202" i="34"/>
  <c r="A203" i="34" s="1"/>
  <c r="A204" i="34" s="1"/>
  <c r="A197" i="34"/>
  <c r="A198" i="34" s="1"/>
  <c r="A199" i="34" s="1"/>
  <c r="A200" i="34"/>
  <c r="A193" i="34"/>
  <c r="A192" i="34"/>
  <c r="A187" i="34"/>
  <c r="A188" i="34"/>
  <c r="A189" i="34" s="1"/>
  <c r="A190" i="34" s="1"/>
  <c r="A183" i="34"/>
  <c r="A184" i="34"/>
  <c r="A185" i="34" s="1"/>
  <c r="A186" i="34"/>
  <c r="A179" i="34"/>
  <c r="A180" i="34"/>
  <c r="A181" i="34" s="1"/>
  <c r="A182" i="34"/>
  <c r="A175" i="34"/>
  <c r="A176" i="34"/>
  <c r="A177" i="34" s="1"/>
  <c r="A178" i="34" s="1"/>
  <c r="A171" i="34"/>
  <c r="A172" i="34"/>
  <c r="A173" i="34" s="1"/>
  <c r="A174" i="34"/>
  <c r="A167" i="34"/>
  <c r="A168" i="34"/>
  <c r="A169" i="34" s="1"/>
  <c r="A170" i="34"/>
  <c r="A163" i="34"/>
  <c r="A164" i="34"/>
  <c r="A165" i="34" s="1"/>
  <c r="A166" i="34"/>
  <c r="A159" i="34"/>
  <c r="A160" i="34"/>
  <c r="A161" i="34" s="1"/>
  <c r="A162" i="34" s="1"/>
  <c r="A155" i="34"/>
  <c r="A156" i="34"/>
  <c r="A157" i="34" s="1"/>
  <c r="A158" i="34" s="1"/>
  <c r="A151" i="34"/>
  <c r="A152" i="34"/>
  <c r="A153" i="34" s="1"/>
  <c r="A154" i="34"/>
  <c r="A147" i="34"/>
  <c r="A148" i="34"/>
  <c r="A149" i="34" s="1"/>
  <c r="A150" i="34"/>
  <c r="A143" i="34"/>
  <c r="A144" i="34"/>
  <c r="A145" i="34" s="1"/>
  <c r="A146" i="34" s="1"/>
  <c r="A139" i="34"/>
  <c r="A140" i="34"/>
  <c r="A141" i="34" s="1"/>
  <c r="A142" i="34"/>
  <c r="A135" i="34"/>
  <c r="A136" i="34"/>
  <c r="A137" i="34" s="1"/>
  <c r="A138" i="34"/>
  <c r="A131" i="34"/>
  <c r="A132" i="34"/>
  <c r="A133" i="34" s="1"/>
  <c r="A134" i="34"/>
  <c r="A127" i="34"/>
  <c r="A128" i="34"/>
  <c r="A129" i="34" s="1"/>
  <c r="A130" i="34" s="1"/>
  <c r="A123" i="34"/>
  <c r="A124" i="34"/>
  <c r="A125" i="34" s="1"/>
  <c r="A126" i="34" s="1"/>
  <c r="A119" i="34"/>
  <c r="A118" i="34"/>
  <c r="A209" i="33"/>
  <c r="A210" i="33"/>
  <c r="A211" i="33" s="1"/>
  <c r="A212" i="33" s="1"/>
  <c r="A205" i="33"/>
  <c r="A206" i="33" s="1"/>
  <c r="A207" i="33" s="1"/>
  <c r="A208" i="33"/>
  <c r="A201" i="33"/>
  <c r="A202" i="33"/>
  <c r="A203" i="33" s="1"/>
  <c r="A204" i="33" s="1"/>
  <c r="A197" i="33"/>
  <c r="A198" i="33" s="1"/>
  <c r="A199" i="33" s="1"/>
  <c r="A200" i="33"/>
  <c r="A193" i="33"/>
  <c r="A192" i="33"/>
  <c r="A187" i="33"/>
  <c r="A188" i="33"/>
  <c r="A189" i="33" s="1"/>
  <c r="A190" i="33"/>
  <c r="A183" i="33"/>
  <c r="A184" i="33"/>
  <c r="A185" i="33" s="1"/>
  <c r="A186" i="33"/>
  <c r="A179" i="33"/>
  <c r="A180" i="33"/>
  <c r="A181" i="33" s="1"/>
  <c r="A182" i="33" s="1"/>
  <c r="A175" i="33"/>
  <c r="A176" i="33"/>
  <c r="A177" i="33" s="1"/>
  <c r="A178" i="33"/>
  <c r="A171" i="33"/>
  <c r="A172" i="33"/>
  <c r="A173" i="33" s="1"/>
  <c r="A174" i="33"/>
  <c r="A167" i="33"/>
  <c r="A168" i="33"/>
  <c r="A169" i="33" s="1"/>
  <c r="A170" i="33"/>
  <c r="A163" i="33"/>
  <c r="A164" i="33"/>
  <c r="A165" i="33" s="1"/>
  <c r="A166" i="33" s="1"/>
  <c r="A159" i="33"/>
  <c r="A160" i="33"/>
  <c r="A161" i="33" s="1"/>
  <c r="A162" i="33" s="1"/>
  <c r="A155" i="33"/>
  <c r="A156" i="33"/>
  <c r="A157" i="33" s="1"/>
  <c r="A158" i="33"/>
  <c r="A151" i="33"/>
  <c r="A152" i="33"/>
  <c r="A153" i="33" s="1"/>
  <c r="A154" i="33"/>
  <c r="A147" i="33"/>
  <c r="A148" i="33"/>
  <c r="A149" i="33" s="1"/>
  <c r="A150" i="33" s="1"/>
  <c r="A143" i="33"/>
  <c r="A144" i="33"/>
  <c r="A145" i="33" s="1"/>
  <c r="A146" i="33"/>
  <c r="A139" i="33"/>
  <c r="A140" i="33"/>
  <c r="A141" i="33" s="1"/>
  <c r="A142" i="33"/>
  <c r="A135" i="33"/>
  <c r="A136" i="33"/>
  <c r="A137" i="33" s="1"/>
  <c r="A138" i="33"/>
  <c r="A131" i="33"/>
  <c r="A132" i="33"/>
  <c r="A133" i="33" s="1"/>
  <c r="A134" i="33" s="1"/>
  <c r="A127" i="33"/>
  <c r="A128" i="33"/>
  <c r="A129" i="33" s="1"/>
  <c r="A130" i="33" s="1"/>
  <c r="A123" i="33"/>
  <c r="A124" i="33"/>
  <c r="A125" i="33" s="1"/>
  <c r="A126" i="33"/>
  <c r="A119" i="33"/>
  <c r="A118" i="33"/>
  <c r="A209" i="32"/>
  <c r="A210" i="32"/>
  <c r="A211" i="32" s="1"/>
  <c r="A212" i="32" s="1"/>
  <c r="A205" i="32"/>
  <c r="A206" i="32" s="1"/>
  <c r="A207" i="32" s="1"/>
  <c r="A208" i="32" s="1"/>
  <c r="A201" i="32"/>
  <c r="A202" i="32"/>
  <c r="A203" i="32" s="1"/>
  <c r="A204" i="32" s="1"/>
  <c r="A197" i="32"/>
  <c r="A198" i="32" s="1"/>
  <c r="A199" i="32" s="1"/>
  <c r="A200" i="32"/>
  <c r="A193" i="32"/>
  <c r="A194" i="32" s="1"/>
  <c r="A195" i="32" s="1"/>
  <c r="A196" i="32" s="1"/>
  <c r="A187" i="32"/>
  <c r="A188" i="32"/>
  <c r="A189" i="32" s="1"/>
  <c r="A190" i="32" s="1"/>
  <c r="A183" i="32"/>
  <c r="A184" i="32"/>
  <c r="A185" i="32" s="1"/>
  <c r="A186" i="32"/>
  <c r="A179" i="32"/>
  <c r="A180" i="32" s="1"/>
  <c r="A181" i="32" s="1"/>
  <c r="A182" i="32" s="1"/>
  <c r="A175" i="32"/>
  <c r="A176" i="32"/>
  <c r="A177" i="32" s="1"/>
  <c r="A178" i="32" s="1"/>
  <c r="A171" i="32"/>
  <c r="A172" i="32" s="1"/>
  <c r="A173" i="32" s="1"/>
  <c r="A174" i="32" s="1"/>
  <c r="A167" i="32"/>
  <c r="A168" i="32"/>
  <c r="A169" i="32" s="1"/>
  <c r="A170" i="32" s="1"/>
  <c r="A163" i="32"/>
  <c r="A164" i="32" s="1"/>
  <c r="A165" i="32" s="1"/>
  <c r="A166" i="32"/>
  <c r="A159" i="32"/>
  <c r="A160" i="32" s="1"/>
  <c r="A161" i="32" s="1"/>
  <c r="A162" i="32" s="1"/>
  <c r="A155" i="32"/>
  <c r="A156" i="32"/>
  <c r="A157" i="32" s="1"/>
  <c r="A158" i="32"/>
  <c r="A151" i="32"/>
  <c r="A152" i="32"/>
  <c r="A153" i="32" s="1"/>
  <c r="A154" i="32"/>
  <c r="A147" i="32"/>
  <c r="A148" i="32" s="1"/>
  <c r="A149" i="32" s="1"/>
  <c r="A150" i="32" s="1"/>
  <c r="A143" i="32"/>
  <c r="A144" i="32"/>
  <c r="A145" i="32" s="1"/>
  <c r="A146" i="32" s="1"/>
  <c r="A139" i="32"/>
  <c r="A140" i="32" s="1"/>
  <c r="A141" i="32" s="1"/>
  <c r="A142" i="32" s="1"/>
  <c r="A135" i="32"/>
  <c r="A136" i="32"/>
  <c r="A137" i="32" s="1"/>
  <c r="A138" i="32" s="1"/>
  <c r="A131" i="32"/>
  <c r="A132" i="32" s="1"/>
  <c r="A133" i="32" s="1"/>
  <c r="A134" i="32"/>
  <c r="A127" i="32"/>
  <c r="A128" i="32" s="1"/>
  <c r="A129" i="32" s="1"/>
  <c r="A130" i="32" s="1"/>
  <c r="A123" i="32"/>
  <c r="A124" i="32"/>
  <c r="A125" i="32" s="1"/>
  <c r="A126" i="32" s="1"/>
  <c r="A119" i="32"/>
  <c r="A118" i="32"/>
  <c r="A209" i="31"/>
  <c r="A210" i="31"/>
  <c r="A211" i="31" s="1"/>
  <c r="A212" i="31" s="1"/>
  <c r="A205" i="31"/>
  <c r="A206" i="31"/>
  <c r="A207" i="31" s="1"/>
  <c r="A208" i="31"/>
  <c r="A201" i="31"/>
  <c r="A202" i="31"/>
  <c r="A203" i="31" s="1"/>
  <c r="A204" i="31" s="1"/>
  <c r="A197" i="31"/>
  <c r="A198" i="31"/>
  <c r="A199" i="31" s="1"/>
  <c r="A200" i="31" s="1"/>
  <c r="A193" i="31"/>
  <c r="A192" i="31"/>
  <c r="A187" i="31"/>
  <c r="A188" i="31"/>
  <c r="A189" i="31" s="1"/>
  <c r="A190" i="31" s="1"/>
  <c r="A183" i="31"/>
  <c r="A184" i="31"/>
  <c r="A185" i="31" s="1"/>
  <c r="A186" i="31" s="1"/>
  <c r="A179" i="31"/>
  <c r="A180" i="31"/>
  <c r="A181" i="31" s="1"/>
  <c r="A182" i="31"/>
  <c r="A175" i="31"/>
  <c r="A176" i="31" s="1"/>
  <c r="A177" i="31" s="1"/>
  <c r="A178" i="31"/>
  <c r="A171" i="31"/>
  <c r="A172" i="31"/>
  <c r="A173" i="31" s="1"/>
  <c r="A174" i="31" s="1"/>
  <c r="A167" i="31"/>
  <c r="A168" i="31"/>
  <c r="A169" i="31" s="1"/>
  <c r="A170" i="31" s="1"/>
  <c r="A163" i="31"/>
  <c r="A164" i="31"/>
  <c r="A165" i="31" s="1"/>
  <c r="A166" i="31"/>
  <c r="A159" i="31"/>
  <c r="A160" i="31" s="1"/>
  <c r="A161" i="31" s="1"/>
  <c r="A162" i="31"/>
  <c r="A155" i="31"/>
  <c r="A156" i="31"/>
  <c r="A157" i="31" s="1"/>
  <c r="A158" i="31" s="1"/>
  <c r="A151" i="31"/>
  <c r="A152" i="31"/>
  <c r="A153" i="31" s="1"/>
  <c r="A154" i="31" s="1"/>
  <c r="A147" i="31"/>
  <c r="A148" i="31"/>
  <c r="A149" i="31" s="1"/>
  <c r="A150" i="31"/>
  <c r="A143" i="31"/>
  <c r="A144" i="31" s="1"/>
  <c r="A145" i="31" s="1"/>
  <c r="A146" i="31"/>
  <c r="A139" i="31"/>
  <c r="A140" i="31"/>
  <c r="A141" i="31" s="1"/>
  <c r="A142" i="31" s="1"/>
  <c r="A135" i="31"/>
  <c r="A136" i="31"/>
  <c r="A137" i="31" s="1"/>
  <c r="A138" i="31" s="1"/>
  <c r="A131" i="31"/>
  <c r="A132" i="31"/>
  <c r="A133" i="31" s="1"/>
  <c r="A134" i="31"/>
  <c r="A127" i="31"/>
  <c r="A128" i="31" s="1"/>
  <c r="A129" i="31" s="1"/>
  <c r="A130" i="31"/>
  <c r="A123" i="31"/>
  <c r="A124" i="31"/>
  <c r="A125" i="31" s="1"/>
  <c r="A126" i="31" s="1"/>
  <c r="A119" i="31"/>
  <c r="A118" i="31"/>
  <c r="A209" i="30"/>
  <c r="A210" i="30"/>
  <c r="A211" i="30"/>
  <c r="A212" i="30"/>
  <c r="A205" i="30"/>
  <c r="A206" i="30"/>
  <c r="A207" i="30"/>
  <c r="A208" i="30"/>
  <c r="A201" i="30"/>
  <c r="A202" i="30"/>
  <c r="A203" i="30"/>
  <c r="A204" i="30"/>
  <c r="A197" i="30"/>
  <c r="A198" i="30"/>
  <c r="A199" i="30"/>
  <c r="A200" i="30"/>
  <c r="A193" i="30"/>
  <c r="A192" i="30"/>
  <c r="A187" i="30"/>
  <c r="A188" i="30"/>
  <c r="A189" i="30" s="1"/>
  <c r="A190" i="30" s="1"/>
  <c r="A183" i="30"/>
  <c r="A184" i="30"/>
  <c r="A185" i="30" s="1"/>
  <c r="A186" i="30"/>
  <c r="A179" i="30"/>
  <c r="A180" i="30" s="1"/>
  <c r="A181" i="30" s="1"/>
  <c r="A182" i="30"/>
  <c r="A175" i="30"/>
  <c r="A176" i="30"/>
  <c r="A177" i="30" s="1"/>
  <c r="A178" i="30" s="1"/>
  <c r="A171" i="30"/>
  <c r="A172" i="30"/>
  <c r="A173" i="30" s="1"/>
  <c r="A174" i="30" s="1"/>
  <c r="A167" i="30"/>
  <c r="A168" i="30"/>
  <c r="A169" i="30" s="1"/>
  <c r="A170" i="30"/>
  <c r="A163" i="30"/>
  <c r="A164" i="30" s="1"/>
  <c r="A165" i="30" s="1"/>
  <c r="A166" i="30"/>
  <c r="A159" i="30"/>
  <c r="A160" i="30"/>
  <c r="A161" i="30" s="1"/>
  <c r="A162" i="30" s="1"/>
  <c r="A155" i="30"/>
  <c r="A156" i="30"/>
  <c r="A157" i="30" s="1"/>
  <c r="A158" i="30" s="1"/>
  <c r="A151" i="30"/>
  <c r="A152" i="30"/>
  <c r="A153" i="30" s="1"/>
  <c r="A154" i="30"/>
  <c r="A147" i="30"/>
  <c r="A148" i="30" s="1"/>
  <c r="A149" i="30" s="1"/>
  <c r="A150" i="30"/>
  <c r="A143" i="30"/>
  <c r="A144" i="30"/>
  <c r="A145" i="30" s="1"/>
  <c r="A146" i="30" s="1"/>
  <c r="A139" i="30"/>
  <c r="A140" i="30"/>
  <c r="A141" i="30" s="1"/>
  <c r="A142" i="30" s="1"/>
  <c r="A135" i="30"/>
  <c r="A136" i="30"/>
  <c r="A137" i="30" s="1"/>
  <c r="A138" i="30"/>
  <c r="A131" i="30"/>
  <c r="A132" i="30" s="1"/>
  <c r="A133" i="30"/>
  <c r="A134" i="30" s="1"/>
  <c r="A127" i="30"/>
  <c r="A128" i="30" s="1"/>
  <c r="A129" i="30" s="1"/>
  <c r="A130" i="30" s="1"/>
  <c r="A123" i="30"/>
  <c r="A124" i="30" s="1"/>
  <c r="A125" i="30"/>
  <c r="A126" i="30" s="1"/>
  <c r="A119" i="30"/>
  <c r="A209" i="29"/>
  <c r="A210" i="29"/>
  <c r="A211" i="29" s="1"/>
  <c r="A212" i="29" s="1"/>
  <c r="A205" i="29"/>
  <c r="A206" i="29" s="1"/>
  <c r="A207" i="29" s="1"/>
  <c r="A208" i="29" s="1"/>
  <c r="A201" i="29"/>
  <c r="A202" i="29"/>
  <c r="A203" i="29" s="1"/>
  <c r="A204" i="29" s="1"/>
  <c r="A197" i="29"/>
  <c r="A198" i="29" s="1"/>
  <c r="A199" i="29" s="1"/>
  <c r="A200" i="29" s="1"/>
  <c r="A193" i="29"/>
  <c r="A192" i="29"/>
  <c r="A187" i="29"/>
  <c r="A188" i="29" s="1"/>
  <c r="A189" i="29"/>
  <c r="A190" i="29" s="1"/>
  <c r="A183" i="29"/>
  <c r="A184" i="29" s="1"/>
  <c r="A185" i="29" s="1"/>
  <c r="A186" i="29" s="1"/>
  <c r="A179" i="29"/>
  <c r="A180" i="29" s="1"/>
  <c r="A181" i="29"/>
  <c r="A182" i="29" s="1"/>
  <c r="A175" i="29"/>
  <c r="A176" i="29" s="1"/>
  <c r="A177" i="29" s="1"/>
  <c r="A178" i="29" s="1"/>
  <c r="A171" i="29"/>
  <c r="A172" i="29" s="1"/>
  <c r="A173" i="29"/>
  <c r="A174" i="29" s="1"/>
  <c r="A167" i="29"/>
  <c r="A168" i="29" s="1"/>
  <c r="A169" i="29" s="1"/>
  <c r="A170" i="29" s="1"/>
  <c r="A163" i="29"/>
  <c r="A164" i="29" s="1"/>
  <c r="A165" i="29"/>
  <c r="A166" i="29" s="1"/>
  <c r="A159" i="29"/>
  <c r="A160" i="29" s="1"/>
  <c r="A161" i="29" s="1"/>
  <c r="A162" i="29" s="1"/>
  <c r="A155" i="29"/>
  <c r="A156" i="29" s="1"/>
  <c r="A157" i="29"/>
  <c r="A158" i="29" s="1"/>
  <c r="A151" i="29"/>
  <c r="A152" i="29" s="1"/>
  <c r="A153" i="29" s="1"/>
  <c r="A154" i="29" s="1"/>
  <c r="A147" i="29"/>
  <c r="A148" i="29" s="1"/>
  <c r="A149" i="29"/>
  <c r="A150" i="29" s="1"/>
  <c r="A143" i="29"/>
  <c r="A144" i="29" s="1"/>
  <c r="A145" i="29" s="1"/>
  <c r="A146" i="29" s="1"/>
  <c r="A139" i="29"/>
  <c r="A140" i="29" s="1"/>
  <c r="A141" i="29"/>
  <c r="A142" i="29" s="1"/>
  <c r="A135" i="29"/>
  <c r="A136" i="29" s="1"/>
  <c r="A137" i="29" s="1"/>
  <c r="A138" i="29"/>
  <c r="A131" i="29"/>
  <c r="A132" i="29" s="1"/>
  <c r="A133" i="29"/>
  <c r="A134" i="29" s="1"/>
  <c r="A127" i="29"/>
  <c r="A128" i="29" s="1"/>
  <c r="A129" i="29" s="1"/>
  <c r="A130" i="29" s="1"/>
  <c r="A123" i="29"/>
  <c r="A124" i="29" s="1"/>
  <c r="A125" i="29"/>
  <c r="A126" i="29" s="1"/>
  <c r="A119" i="29"/>
  <c r="A118" i="29" s="1"/>
  <c r="A209" i="28"/>
  <c r="A210" i="28"/>
  <c r="A211" i="28" s="1"/>
  <c r="A212" i="28" s="1"/>
  <c r="A205" i="28"/>
  <c r="A206" i="28" s="1"/>
  <c r="A207" i="28" s="1"/>
  <c r="A208" i="28" s="1"/>
  <c r="A201" i="28"/>
  <c r="A202" i="28"/>
  <c r="A203" i="28" s="1"/>
  <c r="A204" i="28" s="1"/>
  <c r="A197" i="28"/>
  <c r="A198" i="28" s="1"/>
  <c r="A199" i="28" s="1"/>
  <c r="A200" i="28" s="1"/>
  <c r="A193" i="28"/>
  <c r="A192" i="28"/>
  <c r="A187" i="28"/>
  <c r="A188" i="28" s="1"/>
  <c r="A189" i="28"/>
  <c r="A190" i="28" s="1"/>
  <c r="A183" i="28"/>
  <c r="A184" i="28" s="1"/>
  <c r="A185" i="28" s="1"/>
  <c r="A186" i="28" s="1"/>
  <c r="A179" i="28"/>
  <c r="A180" i="28" s="1"/>
  <c r="A181" i="28"/>
  <c r="A182" i="28" s="1"/>
  <c r="A175" i="28"/>
  <c r="A176" i="28" s="1"/>
  <c r="A177" i="28" s="1"/>
  <c r="A178" i="28" s="1"/>
  <c r="A171" i="28"/>
  <c r="A172" i="28" s="1"/>
  <c r="A173" i="28"/>
  <c r="A174" i="28" s="1"/>
  <c r="A167" i="28"/>
  <c r="A168" i="28" s="1"/>
  <c r="A169" i="28" s="1"/>
  <c r="A170" i="28" s="1"/>
  <c r="A163" i="28"/>
  <c r="A164" i="28" s="1"/>
  <c r="A165" i="28"/>
  <c r="A166" i="28" s="1"/>
  <c r="A159" i="28"/>
  <c r="A160" i="28" s="1"/>
  <c r="A161" i="28" s="1"/>
  <c r="A162" i="28" s="1"/>
  <c r="A155" i="28"/>
  <c r="A156" i="28" s="1"/>
  <c r="A157" i="28"/>
  <c r="A158" i="28" s="1"/>
  <c r="A151" i="28"/>
  <c r="A152" i="28" s="1"/>
  <c r="A153" i="28" s="1"/>
  <c r="A154" i="28" s="1"/>
  <c r="A147" i="28"/>
  <c r="A148" i="28" s="1"/>
  <c r="A149" i="28"/>
  <c r="A150" i="28" s="1"/>
  <c r="A143" i="28"/>
  <c r="A144" i="28" s="1"/>
  <c r="A145" i="28" s="1"/>
  <c r="A146" i="28" s="1"/>
  <c r="A139" i="28"/>
  <c r="A140" i="28" s="1"/>
  <c r="A141" i="28"/>
  <c r="A142" i="28" s="1"/>
  <c r="A135" i="28"/>
  <c r="A136" i="28" s="1"/>
  <c r="A137" i="28" s="1"/>
  <c r="A138" i="28" s="1"/>
  <c r="A131" i="28"/>
  <c r="A132" i="28" s="1"/>
  <c r="A133" i="28"/>
  <c r="A134" i="28" s="1"/>
  <c r="A127" i="28"/>
  <c r="A128" i="28" s="1"/>
  <c r="A129" i="28" s="1"/>
  <c r="A130" i="28" s="1"/>
  <c r="A123" i="28"/>
  <c r="A124" i="28" s="1"/>
  <c r="A125" i="28"/>
  <c r="A126" i="28" s="1"/>
  <c r="A119" i="28"/>
  <c r="A118" i="28" s="1"/>
  <c r="A208" i="27"/>
  <c r="A209" i="27" s="1"/>
  <c r="A210" i="27" s="1"/>
  <c r="A211" i="27" s="1"/>
  <c r="A204" i="27"/>
  <c r="A205" i="27" s="1"/>
  <c r="A206" i="27" s="1"/>
  <c r="A207" i="27" s="1"/>
  <c r="A200" i="27"/>
  <c r="A201" i="27" s="1"/>
  <c r="A202" i="27" s="1"/>
  <c r="A203" i="27" s="1"/>
  <c r="A196" i="27"/>
  <c r="A197" i="27" s="1"/>
  <c r="A198" i="27" s="1"/>
  <c r="A199" i="27" s="1"/>
  <c r="A192" i="27"/>
  <c r="A186" i="27"/>
  <c r="A187" i="27" s="1"/>
  <c r="A188" i="27" s="1"/>
  <c r="A189" i="27" s="1"/>
  <c r="A182" i="27"/>
  <c r="A183" i="27" s="1"/>
  <c r="A184" i="27" s="1"/>
  <c r="A185" i="27" s="1"/>
  <c r="A178" i="27"/>
  <c r="A179" i="27" s="1"/>
  <c r="A180" i="27" s="1"/>
  <c r="A181" i="27" s="1"/>
  <c r="A174" i="27"/>
  <c r="A175" i="27" s="1"/>
  <c r="A176" i="27" s="1"/>
  <c r="A177" i="27" s="1"/>
  <c r="A170" i="27"/>
  <c r="A171" i="27" s="1"/>
  <c r="A172" i="27" s="1"/>
  <c r="A173" i="27" s="1"/>
  <c r="A166" i="27"/>
  <c r="A167" i="27" s="1"/>
  <c r="A168" i="27" s="1"/>
  <c r="A169" i="27" s="1"/>
  <c r="A162" i="27"/>
  <c r="A163" i="27" s="1"/>
  <c r="A164" i="27" s="1"/>
  <c r="A165" i="27" s="1"/>
  <c r="A158" i="27"/>
  <c r="A159" i="27" s="1"/>
  <c r="A160" i="27" s="1"/>
  <c r="A161" i="27" s="1"/>
  <c r="A154" i="27"/>
  <c r="A155" i="27" s="1"/>
  <c r="A156" i="27" s="1"/>
  <c r="A157" i="27" s="1"/>
  <c r="A150" i="27"/>
  <c r="A151" i="27" s="1"/>
  <c r="A152" i="27" s="1"/>
  <c r="A153" i="27" s="1"/>
  <c r="A146" i="27"/>
  <c r="A147" i="27" s="1"/>
  <c r="A148" i="27" s="1"/>
  <c r="A149" i="27" s="1"/>
  <c r="A142" i="27"/>
  <c r="A143" i="27" s="1"/>
  <c r="A144" i="27" s="1"/>
  <c r="A145" i="27" s="1"/>
  <c r="A138" i="27"/>
  <c r="A139" i="27" s="1"/>
  <c r="A140" i="27" s="1"/>
  <c r="A141" i="27" s="1"/>
  <c r="A134" i="27"/>
  <c r="A135" i="27" s="1"/>
  <c r="A136" i="27" s="1"/>
  <c r="A137" i="27" s="1"/>
  <c r="A130" i="27"/>
  <c r="A131" i="27" s="1"/>
  <c r="A132" i="27" s="1"/>
  <c r="A133" i="27" s="1"/>
  <c r="A126" i="27"/>
  <c r="A127" i="27" s="1"/>
  <c r="A128" i="27" s="1"/>
  <c r="A129" i="27" s="1"/>
  <c r="A122" i="27"/>
  <c r="A123" i="27" s="1"/>
  <c r="A124" i="27" s="1"/>
  <c r="A125" i="27" s="1"/>
  <c r="A118" i="27"/>
  <c r="A117" i="27" s="1"/>
  <c r="A209" i="26"/>
  <c r="A210" i="26"/>
  <c r="A211" i="26" s="1"/>
  <c r="A212" i="26" s="1"/>
  <c r="A205" i="26"/>
  <c r="A206" i="26"/>
  <c r="A207" i="26" s="1"/>
  <c r="A208" i="26" s="1"/>
  <c r="A201" i="26"/>
  <c r="A202" i="26"/>
  <c r="A203" i="26" s="1"/>
  <c r="A204" i="26" s="1"/>
  <c r="A197" i="26"/>
  <c r="A198" i="26"/>
  <c r="A199" i="26" s="1"/>
  <c r="A200" i="26" s="1"/>
  <c r="A193" i="26"/>
  <c r="A192" i="26"/>
  <c r="A187" i="26"/>
  <c r="A188" i="26"/>
  <c r="A189" i="26" s="1"/>
  <c r="A190" i="26" s="1"/>
  <c r="A183" i="26"/>
  <c r="A184" i="26"/>
  <c r="A185" i="26" s="1"/>
  <c r="A186" i="26"/>
  <c r="A179" i="26"/>
  <c r="A180" i="26"/>
  <c r="A181" i="26" s="1"/>
  <c r="A182" i="26" s="1"/>
  <c r="A175" i="26"/>
  <c r="A176" i="26"/>
  <c r="A177" i="26" s="1"/>
  <c r="A178" i="26"/>
  <c r="A171" i="26"/>
  <c r="A172" i="26"/>
  <c r="A173" i="26" s="1"/>
  <c r="A174" i="26" s="1"/>
  <c r="A167" i="26"/>
  <c r="A168" i="26"/>
  <c r="A169" i="26" s="1"/>
  <c r="A170" i="26"/>
  <c r="A163" i="26"/>
  <c r="A164" i="26"/>
  <c r="A165" i="26" s="1"/>
  <c r="A166" i="26" s="1"/>
  <c r="A159" i="26"/>
  <c r="A160" i="26"/>
  <c r="A161" i="26" s="1"/>
  <c r="A162" i="26"/>
  <c r="A155" i="26"/>
  <c r="A156" i="26"/>
  <c r="A157" i="26" s="1"/>
  <c r="A158" i="26" s="1"/>
  <c r="A151" i="26"/>
  <c r="A152" i="26"/>
  <c r="A153" i="26" s="1"/>
  <c r="A154" i="26"/>
  <c r="A147" i="26"/>
  <c r="A148" i="26"/>
  <c r="A149" i="26" s="1"/>
  <c r="A150" i="26" s="1"/>
  <c r="A143" i="26"/>
  <c r="A144" i="26"/>
  <c r="A145" i="26" s="1"/>
  <c r="A146" i="26"/>
  <c r="A139" i="26"/>
  <c r="A140" i="26"/>
  <c r="A141" i="26" s="1"/>
  <c r="A142" i="26" s="1"/>
  <c r="A135" i="26"/>
  <c r="A136" i="26"/>
  <c r="A137" i="26" s="1"/>
  <c r="A138" i="26"/>
  <c r="A131" i="26"/>
  <c r="A132" i="26"/>
  <c r="A133" i="26" s="1"/>
  <c r="A134" i="26" s="1"/>
  <c r="A127" i="26"/>
  <c r="A128" i="26"/>
  <c r="A129" i="26" s="1"/>
  <c r="A130" i="26"/>
  <c r="A123" i="26"/>
  <c r="A124" i="26"/>
  <c r="A125" i="26" s="1"/>
  <c r="A126" i="26" s="1"/>
  <c r="A119" i="26"/>
  <c r="A118" i="26"/>
  <c r="A209" i="25"/>
  <c r="A210" i="25"/>
  <c r="A211" i="25" s="1"/>
  <c r="A212" i="25" s="1"/>
  <c r="A205" i="25"/>
  <c r="A206" i="25"/>
  <c r="A207" i="25" s="1"/>
  <c r="A208" i="25" s="1"/>
  <c r="A201" i="25"/>
  <c r="A202" i="25"/>
  <c r="A203" i="25" s="1"/>
  <c r="A204" i="25" s="1"/>
  <c r="A197" i="25"/>
  <c r="A198" i="25"/>
  <c r="A199" i="25" s="1"/>
  <c r="A200" i="25" s="1"/>
  <c r="A193" i="25"/>
  <c r="A192" i="25"/>
  <c r="A187" i="25"/>
  <c r="A188" i="25"/>
  <c r="A189" i="25" s="1"/>
  <c r="A190" i="25"/>
  <c r="A183" i="25"/>
  <c r="A184" i="25"/>
  <c r="A185" i="25" s="1"/>
  <c r="A186" i="25" s="1"/>
  <c r="A179" i="25"/>
  <c r="A180" i="25"/>
  <c r="A181" i="25" s="1"/>
  <c r="A182" i="25"/>
  <c r="A175" i="25"/>
  <c r="A176" i="25"/>
  <c r="A177" i="25" s="1"/>
  <c r="A178" i="25" s="1"/>
  <c r="A171" i="25"/>
  <c r="A172" i="25"/>
  <c r="A173" i="25" s="1"/>
  <c r="A174" i="25"/>
  <c r="A167" i="25"/>
  <c r="A168" i="25"/>
  <c r="A169" i="25" s="1"/>
  <c r="A170" i="25" s="1"/>
  <c r="A163" i="25"/>
  <c r="A164" i="25"/>
  <c r="A165" i="25" s="1"/>
  <c r="A166" i="25"/>
  <c r="A159" i="25"/>
  <c r="A160" i="25"/>
  <c r="A161" i="25" s="1"/>
  <c r="A162" i="25" s="1"/>
  <c r="A155" i="25"/>
  <c r="A156" i="25"/>
  <c r="A157" i="25" s="1"/>
  <c r="A158" i="25"/>
  <c r="A151" i="25"/>
  <c r="A152" i="25"/>
  <c r="A153" i="25" s="1"/>
  <c r="A154" i="25" s="1"/>
  <c r="A147" i="25"/>
  <c r="A148" i="25"/>
  <c r="A149" i="25" s="1"/>
  <c r="A150" i="25"/>
  <c r="A143" i="25"/>
  <c r="A144" i="25"/>
  <c r="A145" i="25" s="1"/>
  <c r="A146" i="25" s="1"/>
  <c r="A139" i="25"/>
  <c r="A140" i="25"/>
  <c r="A141" i="25" s="1"/>
  <c r="A142" i="25"/>
  <c r="A135" i="25"/>
  <c r="A136" i="25"/>
  <c r="A137" i="25" s="1"/>
  <c r="A138" i="25" s="1"/>
  <c r="A131" i="25"/>
  <c r="A132" i="25"/>
  <c r="A133" i="25" s="1"/>
  <c r="A134" i="25"/>
  <c r="A127" i="25"/>
  <c r="A128" i="25"/>
  <c r="A129" i="25" s="1"/>
  <c r="A130" i="25" s="1"/>
  <c r="A123" i="25"/>
  <c r="A124" i="25"/>
  <c r="A125" i="25" s="1"/>
  <c r="A126" i="25"/>
  <c r="A119" i="25"/>
  <c r="A118" i="25"/>
  <c r="A209" i="24"/>
  <c r="A210" i="24"/>
  <c r="A211" i="24" s="1"/>
  <c r="A212" i="24" s="1"/>
  <c r="A205" i="24"/>
  <c r="A206" i="24"/>
  <c r="A207" i="24" s="1"/>
  <c r="A208" i="24" s="1"/>
  <c r="A201" i="24"/>
  <c r="A202" i="24"/>
  <c r="A203" i="24" s="1"/>
  <c r="A204" i="24" s="1"/>
  <c r="A197" i="24"/>
  <c r="A198" i="24"/>
  <c r="A199" i="24" s="1"/>
  <c r="A200" i="24" s="1"/>
  <c r="A193" i="24"/>
  <c r="A194" i="24"/>
  <c r="A195" i="24" s="1"/>
  <c r="A196" i="24" s="1"/>
  <c r="A187" i="24"/>
  <c r="A188" i="24"/>
  <c r="A189" i="24" s="1"/>
  <c r="A190" i="24" s="1"/>
  <c r="A183" i="24"/>
  <c r="A184" i="24"/>
  <c r="A185" i="24" s="1"/>
  <c r="A186" i="24" s="1"/>
  <c r="A179" i="24"/>
  <c r="A180" i="24"/>
  <c r="A181" i="24" s="1"/>
  <c r="A182" i="24" s="1"/>
  <c r="A175" i="24"/>
  <c r="A176" i="24"/>
  <c r="A177" i="24" s="1"/>
  <c r="A178" i="24" s="1"/>
  <c r="A171" i="24"/>
  <c r="A172" i="24"/>
  <c r="A173" i="24" s="1"/>
  <c r="A174" i="24" s="1"/>
  <c r="A167" i="24"/>
  <c r="A168" i="24"/>
  <c r="A169" i="24" s="1"/>
  <c r="A170" i="24" s="1"/>
  <c r="A163" i="24"/>
  <c r="A164" i="24"/>
  <c r="A165" i="24" s="1"/>
  <c r="A166" i="24" s="1"/>
  <c r="A159" i="24"/>
  <c r="A160" i="24"/>
  <c r="A161" i="24" s="1"/>
  <c r="A162" i="24" s="1"/>
  <c r="A155" i="24"/>
  <c r="A156" i="24"/>
  <c r="A157" i="24" s="1"/>
  <c r="A158" i="24" s="1"/>
  <c r="A151" i="24"/>
  <c r="A152" i="24"/>
  <c r="A153" i="24" s="1"/>
  <c r="A154" i="24" s="1"/>
  <c r="A147" i="24"/>
  <c r="A148" i="24"/>
  <c r="A149" i="24" s="1"/>
  <c r="A150" i="24" s="1"/>
  <c r="A143" i="24"/>
  <c r="A144" i="24"/>
  <c r="A145" i="24" s="1"/>
  <c r="A146" i="24" s="1"/>
  <c r="A139" i="24"/>
  <c r="A140" i="24"/>
  <c r="A141" i="24" s="1"/>
  <c r="A142" i="24" s="1"/>
  <c r="A135" i="24"/>
  <c r="A136" i="24"/>
  <c r="A137" i="24" s="1"/>
  <c r="A138" i="24" s="1"/>
  <c r="A131" i="24"/>
  <c r="A132" i="24"/>
  <c r="A133" i="24" s="1"/>
  <c r="A134" i="24" s="1"/>
  <c r="A127" i="24"/>
  <c r="A128" i="24"/>
  <c r="A129" i="24" s="1"/>
  <c r="A130" i="24" s="1"/>
  <c r="A123" i="24"/>
  <c r="A124" i="24"/>
  <c r="A125" i="24" s="1"/>
  <c r="A126" i="24" s="1"/>
  <c r="A119" i="24"/>
  <c r="A118" i="24"/>
  <c r="A187" i="1"/>
  <c r="A188" i="1"/>
  <c r="A189" i="1" s="1"/>
  <c r="A190" i="1" s="1"/>
  <c r="A183" i="1"/>
  <c r="A184" i="1"/>
  <c r="A185" i="1" s="1"/>
  <c r="A186" i="1"/>
  <c r="A179" i="1"/>
  <c r="A180" i="1"/>
  <c r="A181" i="1" s="1"/>
  <c r="A182" i="1" s="1"/>
  <c r="A175" i="1"/>
  <c r="A176" i="1"/>
  <c r="A177" i="1" s="1"/>
  <c r="A178" i="1"/>
  <c r="A171" i="1"/>
  <c r="A172" i="1"/>
  <c r="A173" i="1" s="1"/>
  <c r="A174" i="1" s="1"/>
  <c r="A167" i="1"/>
  <c r="A168" i="1"/>
  <c r="A169" i="1" s="1"/>
  <c r="A170" i="1"/>
  <c r="A163" i="1"/>
  <c r="A164" i="1"/>
  <c r="A165" i="1" s="1"/>
  <c r="A166" i="1" s="1"/>
  <c r="A159" i="1"/>
  <c r="A160" i="1"/>
  <c r="A161" i="1" s="1"/>
  <c r="A162" i="1"/>
  <c r="A192" i="32"/>
  <c r="A120" i="37"/>
  <c r="A121" i="37"/>
  <c r="A122" i="37" s="1"/>
  <c r="A192" i="24"/>
  <c r="A120" i="25"/>
  <c r="A121" i="25"/>
  <c r="A122" i="25" s="1"/>
  <c r="A120" i="28"/>
  <c r="A121" i="28" s="1"/>
  <c r="A122" i="28"/>
  <c r="A192" i="35"/>
  <c r="A192" i="38"/>
  <c r="A120" i="39"/>
  <c r="A121" i="39"/>
  <c r="A122" i="39" s="1"/>
  <c r="A120" i="29"/>
  <c r="A121" i="29" s="1"/>
  <c r="A122" i="29"/>
  <c r="A120" i="40"/>
  <c r="A121" i="40"/>
  <c r="A122" i="40" s="1"/>
  <c r="A194" i="40"/>
  <c r="A195" i="40" s="1"/>
  <c r="A196" i="40" s="1"/>
  <c r="A194" i="39"/>
  <c r="A195" i="39"/>
  <c r="A196" i="39" s="1"/>
  <c r="A120" i="38"/>
  <c r="A121" i="38" s="1"/>
  <c r="A122" i="38" s="1"/>
  <c r="A194" i="37"/>
  <c r="A195" i="37"/>
  <c r="A196" i="37" s="1"/>
  <c r="A120" i="36"/>
  <c r="A121" i="36" s="1"/>
  <c r="A122" i="36" s="1"/>
  <c r="A194" i="36"/>
  <c r="A195" i="36"/>
  <c r="A196" i="36" s="1"/>
  <c r="A120" i="35"/>
  <c r="A121" i="35" s="1"/>
  <c r="A122" i="35"/>
  <c r="A120" i="34"/>
  <c r="A121" i="34"/>
  <c r="A122" i="34" s="1"/>
  <c r="A194" i="34"/>
  <c r="A195" i="34" s="1"/>
  <c r="A196" i="34" s="1"/>
  <c r="A120" i="33"/>
  <c r="A121" i="33"/>
  <c r="A122" i="33" s="1"/>
  <c r="A194" i="33"/>
  <c r="A195" i="33" s="1"/>
  <c r="A196" i="33" s="1"/>
  <c r="A120" i="32"/>
  <c r="A121" i="32"/>
  <c r="A122" i="32" s="1"/>
  <c r="A120" i="31"/>
  <c r="A121" i="31" s="1"/>
  <c r="A122" i="31" s="1"/>
  <c r="A194" i="31"/>
  <c r="A195" i="31"/>
  <c r="A196" i="31" s="1"/>
  <c r="A194" i="30"/>
  <c r="A195" i="30"/>
  <c r="A196" i="30" s="1"/>
  <c r="A194" i="29"/>
  <c r="A195" i="29" s="1"/>
  <c r="A196" i="29" s="1"/>
  <c r="A194" i="28"/>
  <c r="A195" i="28"/>
  <c r="A196" i="28" s="1"/>
  <c r="A119" i="27"/>
  <c r="A120" i="27" s="1"/>
  <c r="A121" i="27" s="1"/>
  <c r="A120" i="26"/>
  <c r="A121" i="26"/>
  <c r="A122" i="26" s="1"/>
  <c r="A194" i="26"/>
  <c r="A195" i="26" s="1"/>
  <c r="A196" i="26" s="1"/>
  <c r="A194" i="25"/>
  <c r="A195" i="25"/>
  <c r="A196" i="25" s="1"/>
  <c r="A120" i="24"/>
  <c r="A121" i="24" s="1"/>
  <c r="A122" i="24" s="1"/>
  <c r="A94" i="40"/>
  <c r="A95" i="40"/>
  <c r="A97" i="40"/>
  <c r="A98" i="40"/>
  <c r="A99" i="40"/>
  <c r="A101" i="40"/>
  <c r="A102" i="40"/>
  <c r="A93" i="40"/>
  <c r="A94" i="39"/>
  <c r="A95" i="39"/>
  <c r="A97" i="39"/>
  <c r="A98" i="39"/>
  <c r="A99" i="39"/>
  <c r="A101" i="39"/>
  <c r="A102" i="39"/>
  <c r="A93" i="39"/>
  <c r="A94" i="38"/>
  <c r="A95" i="38"/>
  <c r="A97" i="38"/>
  <c r="A98" i="38"/>
  <c r="A99" i="38"/>
  <c r="A101" i="38"/>
  <c r="A102" i="38"/>
  <c r="A94" i="37"/>
  <c r="A95" i="37"/>
  <c r="A97" i="37"/>
  <c r="A98" i="37"/>
  <c r="A99" i="37"/>
  <c r="A101" i="37"/>
  <c r="A102" i="36"/>
  <c r="A101" i="36"/>
  <c r="A99" i="36"/>
  <c r="A98" i="36"/>
  <c r="A97" i="36"/>
  <c r="A95" i="36"/>
  <c r="A94" i="36"/>
  <c r="A94" i="35"/>
  <c r="A95" i="35"/>
  <c r="A97" i="35"/>
  <c r="A98" i="35"/>
  <c r="A99" i="35"/>
  <c r="A101" i="35"/>
  <c r="A102" i="35"/>
  <c r="A93" i="35"/>
  <c r="A102" i="34"/>
  <c r="A101" i="34"/>
  <c r="A99" i="34"/>
  <c r="A98" i="34"/>
  <c r="A97" i="34"/>
  <c r="A95" i="34"/>
  <c r="A94" i="34"/>
  <c r="A94" i="32"/>
  <c r="A95" i="32"/>
  <c r="A97" i="32"/>
  <c r="A98" i="32"/>
  <c r="A99" i="32"/>
  <c r="A101" i="32"/>
  <c r="A102" i="32"/>
  <c r="A93" i="32"/>
  <c r="A102" i="31"/>
  <c r="A101" i="31"/>
  <c r="A99" i="31"/>
  <c r="A98" i="31"/>
  <c r="A97" i="31"/>
  <c r="A95" i="31"/>
  <c r="A94" i="31"/>
  <c r="A102" i="30"/>
  <c r="A101" i="30"/>
  <c r="A99" i="30"/>
  <c r="A98" i="30"/>
  <c r="A97" i="30"/>
  <c r="A95" i="30"/>
  <c r="A94" i="30"/>
  <c r="A101" i="29"/>
  <c r="A99" i="29"/>
  <c r="A98" i="29"/>
  <c r="A97" i="29"/>
  <c r="A95" i="29"/>
  <c r="A94" i="29"/>
  <c r="A93" i="29"/>
  <c r="A102" i="28"/>
  <c r="A101" i="28"/>
  <c r="A99" i="28"/>
  <c r="A98" i="28"/>
  <c r="A97" i="28"/>
  <c r="A95" i="28"/>
  <c r="A94" i="28"/>
  <c r="A93" i="28"/>
  <c r="A93" i="27"/>
  <c r="A94" i="27"/>
  <c r="A96" i="27"/>
  <c r="A101" i="27"/>
  <c r="A92" i="27"/>
  <c r="A102" i="26"/>
  <c r="A101" i="26"/>
  <c r="A99" i="26"/>
  <c r="A98" i="26"/>
  <c r="A97" i="26"/>
  <c r="A95" i="26"/>
  <c r="A94" i="26"/>
  <c r="A101" i="25"/>
  <c r="A99" i="25"/>
  <c r="A98" i="25"/>
  <c r="A97" i="25"/>
  <c r="A95" i="25"/>
  <c r="A94" i="25"/>
  <c r="A93" i="25"/>
  <c r="A102" i="24"/>
  <c r="A101" i="24"/>
  <c r="A99" i="24"/>
  <c r="A98" i="24"/>
  <c r="A97" i="24"/>
  <c r="A95" i="24"/>
  <c r="A94" i="24"/>
  <c r="A93" i="24"/>
  <c r="A94" i="33"/>
  <c r="A95" i="33"/>
  <c r="A97" i="33"/>
  <c r="A98" i="33"/>
  <c r="A99" i="33"/>
  <c r="A101" i="33"/>
  <c r="A93" i="33"/>
  <c r="A83" i="33"/>
  <c r="A82" i="33"/>
  <c r="A81" i="33"/>
  <c r="A79" i="33"/>
  <c r="A93" i="37"/>
  <c r="A93" i="31"/>
  <c r="A93" i="36"/>
  <c r="A81" i="40"/>
  <c r="A82" i="40"/>
  <c r="A83" i="40"/>
  <c r="I8" i="40"/>
  <c r="I9" i="40"/>
  <c r="A9" i="40"/>
  <c r="I10" i="40"/>
  <c r="A10" i="40"/>
  <c r="I11" i="40"/>
  <c r="A11" i="40"/>
  <c r="I12" i="40"/>
  <c r="A12" i="40"/>
  <c r="I13" i="40"/>
  <c r="A13" i="40"/>
  <c r="I14" i="40"/>
  <c r="A14" i="40"/>
  <c r="I15" i="40"/>
  <c r="A15" i="40"/>
  <c r="I16" i="40"/>
  <c r="A16" i="40"/>
  <c r="I17" i="40"/>
  <c r="A17" i="40"/>
  <c r="I18" i="40"/>
  <c r="A18" i="40"/>
  <c r="I19" i="40"/>
  <c r="A19" i="40"/>
  <c r="I20" i="40"/>
  <c r="A20" i="40"/>
  <c r="I21" i="40"/>
  <c r="A21" i="40"/>
  <c r="I22" i="40"/>
  <c r="A22" i="40"/>
  <c r="I23" i="40"/>
  <c r="A23" i="40"/>
  <c r="I24" i="40"/>
  <c r="A24" i="40"/>
  <c r="I7" i="40"/>
  <c r="A80" i="39"/>
  <c r="A81" i="39"/>
  <c r="A82" i="39"/>
  <c r="A83" i="39"/>
  <c r="A79" i="39"/>
  <c r="I8" i="39"/>
  <c r="I9" i="39"/>
  <c r="A9" i="39" s="1"/>
  <c r="I10" i="39"/>
  <c r="A10" i="39" s="1"/>
  <c r="I11" i="39"/>
  <c r="A11" i="39" s="1"/>
  <c r="I12" i="39"/>
  <c r="A12" i="39" s="1"/>
  <c r="I13" i="39"/>
  <c r="A13" i="39" s="1"/>
  <c r="I14" i="39"/>
  <c r="A14" i="39" s="1"/>
  <c r="I15" i="39"/>
  <c r="A15" i="39" s="1"/>
  <c r="I16" i="39"/>
  <c r="A16" i="39" s="1"/>
  <c r="I17" i="39"/>
  <c r="A17" i="39" s="1"/>
  <c r="I18" i="39"/>
  <c r="A18" i="39" s="1"/>
  <c r="I19" i="39"/>
  <c r="A19" i="39" s="1"/>
  <c r="I20" i="39"/>
  <c r="A20" i="39" s="1"/>
  <c r="I21" i="39"/>
  <c r="A21" i="39" s="1"/>
  <c r="I22" i="39"/>
  <c r="A22" i="39" s="1"/>
  <c r="I23" i="39"/>
  <c r="A23" i="39" s="1"/>
  <c r="I24" i="39"/>
  <c r="A24" i="39" s="1"/>
  <c r="I7" i="39"/>
  <c r="A81" i="38"/>
  <c r="A82" i="38"/>
  <c r="A83" i="38"/>
  <c r="A79" i="38"/>
  <c r="I8" i="38"/>
  <c r="I25" i="38" s="1"/>
  <c r="I9" i="38"/>
  <c r="A9" i="38"/>
  <c r="I10" i="38"/>
  <c r="A10" i="38"/>
  <c r="I11" i="38"/>
  <c r="A11" i="38"/>
  <c r="I12" i="38"/>
  <c r="A12" i="38"/>
  <c r="I13" i="38"/>
  <c r="A13" i="38"/>
  <c r="I14" i="38"/>
  <c r="A14" i="38"/>
  <c r="I15" i="38"/>
  <c r="A15" i="38"/>
  <c r="I16" i="38"/>
  <c r="A16" i="38"/>
  <c r="I17" i="38"/>
  <c r="A17" i="38"/>
  <c r="I18" i="38"/>
  <c r="A18" i="38"/>
  <c r="I19" i="38"/>
  <c r="A19" i="38"/>
  <c r="I20" i="38"/>
  <c r="A20" i="38"/>
  <c r="I21" i="38"/>
  <c r="A21" i="38"/>
  <c r="I22" i="38"/>
  <c r="A22" i="38"/>
  <c r="I23" i="38"/>
  <c r="A23" i="38"/>
  <c r="I24" i="38"/>
  <c r="A24" i="38"/>
  <c r="I7" i="38"/>
  <c r="A81" i="37"/>
  <c r="A82" i="37"/>
  <c r="A83" i="37"/>
  <c r="A79" i="37"/>
  <c r="I8" i="37"/>
  <c r="I9" i="37"/>
  <c r="A9" i="37" s="1"/>
  <c r="I10" i="37"/>
  <c r="A10" i="37" s="1"/>
  <c r="I11" i="37"/>
  <c r="A11" i="37" s="1"/>
  <c r="I12" i="37"/>
  <c r="A12" i="37" s="1"/>
  <c r="I13" i="37"/>
  <c r="A13" i="37" s="1"/>
  <c r="I14" i="37"/>
  <c r="A14" i="37" s="1"/>
  <c r="I15" i="37"/>
  <c r="A15" i="37" s="1"/>
  <c r="I16" i="37"/>
  <c r="A16" i="37" s="1"/>
  <c r="I17" i="37"/>
  <c r="A17" i="37" s="1"/>
  <c r="I18" i="37"/>
  <c r="A18" i="37" s="1"/>
  <c r="I19" i="37"/>
  <c r="A19" i="37" s="1"/>
  <c r="I20" i="37"/>
  <c r="A20" i="37" s="1"/>
  <c r="I21" i="37"/>
  <c r="A21" i="37" s="1"/>
  <c r="I22" i="37"/>
  <c r="A22" i="37" s="1"/>
  <c r="I23" i="37"/>
  <c r="A23" i="37" s="1"/>
  <c r="I24" i="37"/>
  <c r="A24" i="37" s="1"/>
  <c r="I7" i="37"/>
  <c r="A81" i="36"/>
  <c r="A82" i="36"/>
  <c r="A83" i="36"/>
  <c r="I8" i="36"/>
  <c r="I9" i="36"/>
  <c r="A9" i="36"/>
  <c r="I10" i="36"/>
  <c r="A10" i="36"/>
  <c r="I11" i="36"/>
  <c r="A11" i="36"/>
  <c r="I12" i="36"/>
  <c r="A12" i="36"/>
  <c r="I13" i="36"/>
  <c r="A13" i="36"/>
  <c r="I14" i="36"/>
  <c r="A14" i="36"/>
  <c r="I15" i="36"/>
  <c r="A15" i="36"/>
  <c r="I16" i="36"/>
  <c r="A16" i="36"/>
  <c r="I17" i="36"/>
  <c r="A17" i="36"/>
  <c r="I18" i="36"/>
  <c r="A18" i="36"/>
  <c r="I19" i="36"/>
  <c r="A19" i="36"/>
  <c r="I20" i="36"/>
  <c r="A20" i="36"/>
  <c r="I21" i="36"/>
  <c r="A21" i="36"/>
  <c r="I22" i="36"/>
  <c r="A22" i="36"/>
  <c r="I23" i="36"/>
  <c r="A23" i="36"/>
  <c r="I24" i="36"/>
  <c r="A24" i="36"/>
  <c r="I7" i="36"/>
  <c r="A80" i="35"/>
  <c r="A81" i="35"/>
  <c r="A82" i="35"/>
  <c r="A83" i="35"/>
  <c r="A79" i="35"/>
  <c r="I8" i="35"/>
  <c r="I9" i="35"/>
  <c r="A9" i="35" s="1"/>
  <c r="I10" i="35"/>
  <c r="A10" i="35" s="1"/>
  <c r="I11" i="35"/>
  <c r="A11" i="35" s="1"/>
  <c r="I12" i="35"/>
  <c r="A12" i="35" s="1"/>
  <c r="I13" i="35"/>
  <c r="A13" i="35" s="1"/>
  <c r="I14" i="35"/>
  <c r="A14" i="35" s="1"/>
  <c r="I15" i="35"/>
  <c r="A15" i="35" s="1"/>
  <c r="I16" i="35"/>
  <c r="A16" i="35" s="1"/>
  <c r="I17" i="35"/>
  <c r="A17" i="35" s="1"/>
  <c r="I18" i="35"/>
  <c r="A18" i="35" s="1"/>
  <c r="I19" i="35"/>
  <c r="A19" i="35" s="1"/>
  <c r="I20" i="35"/>
  <c r="A20" i="35" s="1"/>
  <c r="I21" i="35"/>
  <c r="A21" i="35" s="1"/>
  <c r="I22" i="35"/>
  <c r="A22" i="35" s="1"/>
  <c r="I23" i="35"/>
  <c r="A23" i="35" s="1"/>
  <c r="I24" i="35"/>
  <c r="A24" i="35" s="1"/>
  <c r="I7" i="35"/>
  <c r="A81" i="34"/>
  <c r="A82" i="34"/>
  <c r="A83" i="34"/>
  <c r="A79" i="34"/>
  <c r="I8" i="34"/>
  <c r="I25" i="34" s="1"/>
  <c r="I9" i="34"/>
  <c r="A9" i="34"/>
  <c r="I10" i="34"/>
  <c r="A10" i="34"/>
  <c r="I11" i="34"/>
  <c r="A11" i="34"/>
  <c r="I12" i="34"/>
  <c r="A12" i="34"/>
  <c r="I13" i="34"/>
  <c r="A13" i="34"/>
  <c r="I14" i="34"/>
  <c r="A14" i="34"/>
  <c r="I15" i="34"/>
  <c r="A15" i="34"/>
  <c r="I16" i="34"/>
  <c r="A16" i="34"/>
  <c r="I17" i="34"/>
  <c r="A17" i="34"/>
  <c r="I18" i="34"/>
  <c r="A18" i="34"/>
  <c r="I19" i="34"/>
  <c r="A19" i="34"/>
  <c r="I20" i="34"/>
  <c r="A20" i="34"/>
  <c r="I21" i="34"/>
  <c r="A21" i="34"/>
  <c r="I22" i="34"/>
  <c r="A22" i="34"/>
  <c r="I23" i="34"/>
  <c r="A23" i="34"/>
  <c r="I24" i="34"/>
  <c r="A24" i="34"/>
  <c r="I7" i="34"/>
  <c r="I8" i="33"/>
  <c r="I9" i="33"/>
  <c r="A9" i="33"/>
  <c r="I10" i="33"/>
  <c r="A10" i="33"/>
  <c r="I11" i="33"/>
  <c r="A11" i="33"/>
  <c r="I12" i="33"/>
  <c r="A12" i="33"/>
  <c r="I13" i="33"/>
  <c r="A13" i="33"/>
  <c r="I14" i="33"/>
  <c r="A14" i="33"/>
  <c r="I15" i="33"/>
  <c r="A15" i="33"/>
  <c r="I16" i="33"/>
  <c r="A16" i="33"/>
  <c r="I17" i="33"/>
  <c r="A17" i="33"/>
  <c r="I18" i="33"/>
  <c r="A18" i="33"/>
  <c r="I19" i="33"/>
  <c r="A19" i="33"/>
  <c r="I20" i="33"/>
  <c r="A20" i="33"/>
  <c r="I21" i="33"/>
  <c r="A21" i="33"/>
  <c r="I22" i="33"/>
  <c r="A22" i="33"/>
  <c r="I23" i="33"/>
  <c r="A23" i="33"/>
  <c r="I24" i="33"/>
  <c r="A24" i="33"/>
  <c r="I7" i="33"/>
  <c r="A81" i="32"/>
  <c r="A82" i="32"/>
  <c r="A83" i="32"/>
  <c r="I8" i="32"/>
  <c r="I9" i="32"/>
  <c r="A9" i="32" s="1"/>
  <c r="I10" i="32"/>
  <c r="A10" i="32" s="1"/>
  <c r="I11" i="32"/>
  <c r="A11" i="32" s="1"/>
  <c r="I12" i="32"/>
  <c r="A12" i="32" s="1"/>
  <c r="I13" i="32"/>
  <c r="A13" i="32" s="1"/>
  <c r="I14" i="32"/>
  <c r="A14" i="32" s="1"/>
  <c r="I15" i="32"/>
  <c r="A15" i="32" s="1"/>
  <c r="I16" i="32"/>
  <c r="A16" i="32" s="1"/>
  <c r="I17" i="32"/>
  <c r="A17" i="32" s="1"/>
  <c r="I18" i="32"/>
  <c r="A18" i="32" s="1"/>
  <c r="I19" i="32"/>
  <c r="A19" i="32" s="1"/>
  <c r="I20" i="32"/>
  <c r="A20" i="32" s="1"/>
  <c r="I21" i="32"/>
  <c r="A21" i="32" s="1"/>
  <c r="I22" i="32"/>
  <c r="A22" i="32" s="1"/>
  <c r="I23" i="32"/>
  <c r="A23" i="32" s="1"/>
  <c r="I24" i="32"/>
  <c r="A24" i="32" s="1"/>
  <c r="I7" i="32"/>
  <c r="A81" i="31"/>
  <c r="A82" i="31"/>
  <c r="A83" i="31"/>
  <c r="I8" i="31"/>
  <c r="I9" i="31"/>
  <c r="A9" i="31" s="1"/>
  <c r="I10" i="31"/>
  <c r="A10" i="31" s="1"/>
  <c r="I11" i="31"/>
  <c r="A11" i="31" s="1"/>
  <c r="I12" i="31"/>
  <c r="A12" i="31" s="1"/>
  <c r="I13" i="31"/>
  <c r="A13" i="31" s="1"/>
  <c r="I14" i="31"/>
  <c r="A14" i="31" s="1"/>
  <c r="I15" i="31"/>
  <c r="A15" i="31" s="1"/>
  <c r="I16" i="31"/>
  <c r="A16" i="31" s="1"/>
  <c r="I17" i="31"/>
  <c r="A17" i="31" s="1"/>
  <c r="I18" i="31"/>
  <c r="A18" i="31" s="1"/>
  <c r="I19" i="31"/>
  <c r="A19" i="31" s="1"/>
  <c r="I20" i="31"/>
  <c r="A20" i="31" s="1"/>
  <c r="I21" i="31"/>
  <c r="A21" i="31" s="1"/>
  <c r="I22" i="31"/>
  <c r="A22" i="31" s="1"/>
  <c r="I23" i="31"/>
  <c r="A23" i="31" s="1"/>
  <c r="I24" i="31"/>
  <c r="A24" i="31" s="1"/>
  <c r="I7" i="31"/>
  <c r="A81" i="30"/>
  <c r="A82" i="30"/>
  <c r="A83" i="30"/>
  <c r="A79" i="30"/>
  <c r="I8" i="30"/>
  <c r="I9" i="30"/>
  <c r="A9" i="30"/>
  <c r="I10" i="30"/>
  <c r="A10" i="30"/>
  <c r="I11" i="30"/>
  <c r="A11" i="30"/>
  <c r="I12" i="30"/>
  <c r="A12" i="30"/>
  <c r="I13" i="30"/>
  <c r="A13" i="30"/>
  <c r="I14" i="30"/>
  <c r="A14" i="30"/>
  <c r="I15" i="30"/>
  <c r="A15" i="30"/>
  <c r="I16" i="30"/>
  <c r="A16" i="30"/>
  <c r="I17" i="30"/>
  <c r="A17" i="30"/>
  <c r="I18" i="30"/>
  <c r="A18" i="30"/>
  <c r="I19" i="30"/>
  <c r="A19" i="30"/>
  <c r="I20" i="30"/>
  <c r="A20" i="30"/>
  <c r="I21" i="30"/>
  <c r="A21" i="30"/>
  <c r="I22" i="30"/>
  <c r="A22" i="30"/>
  <c r="I23" i="30"/>
  <c r="A23" i="30"/>
  <c r="I24" i="30"/>
  <c r="A24" i="30"/>
  <c r="I7" i="30"/>
  <c r="A81" i="29"/>
  <c r="A82" i="29"/>
  <c r="A83" i="29"/>
  <c r="I8" i="29"/>
  <c r="I25" i="29" s="1"/>
  <c r="I9" i="29"/>
  <c r="A9" i="29"/>
  <c r="I10" i="29"/>
  <c r="A10" i="29"/>
  <c r="I11" i="29"/>
  <c r="A11" i="29"/>
  <c r="I12" i="29"/>
  <c r="A12" i="29"/>
  <c r="I13" i="29"/>
  <c r="A13" i="29"/>
  <c r="I14" i="29"/>
  <c r="A14" i="29"/>
  <c r="I15" i="29"/>
  <c r="A15" i="29"/>
  <c r="I16" i="29"/>
  <c r="A16" i="29"/>
  <c r="I17" i="29"/>
  <c r="A17" i="29"/>
  <c r="I18" i="29"/>
  <c r="A18" i="29"/>
  <c r="I19" i="29"/>
  <c r="A19" i="29"/>
  <c r="I20" i="29"/>
  <c r="A20" i="29"/>
  <c r="I21" i="29"/>
  <c r="A21" i="29"/>
  <c r="I22" i="29"/>
  <c r="A22" i="29"/>
  <c r="I23" i="29"/>
  <c r="A23" i="29"/>
  <c r="I24" i="29"/>
  <c r="A24" i="29"/>
  <c r="I7" i="29"/>
  <c r="A81" i="28"/>
  <c r="A82" i="28"/>
  <c r="A83" i="28"/>
  <c r="I8" i="28"/>
  <c r="I9" i="28"/>
  <c r="A9" i="28"/>
  <c r="I10" i="28"/>
  <c r="A10" i="28"/>
  <c r="I11" i="28"/>
  <c r="A11" i="28"/>
  <c r="I12" i="28"/>
  <c r="A12" i="28"/>
  <c r="I13" i="28"/>
  <c r="A13" i="28"/>
  <c r="I14" i="28"/>
  <c r="A14" i="28"/>
  <c r="I15" i="28"/>
  <c r="A15" i="28"/>
  <c r="I16" i="28"/>
  <c r="A16" i="28"/>
  <c r="I17" i="28"/>
  <c r="A17" i="28"/>
  <c r="I18" i="28"/>
  <c r="A18" i="28"/>
  <c r="I19" i="28"/>
  <c r="A19" i="28"/>
  <c r="I20" i="28"/>
  <c r="A20" i="28"/>
  <c r="I21" i="28"/>
  <c r="A21" i="28"/>
  <c r="I22" i="28"/>
  <c r="A22" i="28"/>
  <c r="I23" i="28"/>
  <c r="A23" i="28"/>
  <c r="I24" i="28"/>
  <c r="A24" i="28"/>
  <c r="I7" i="28"/>
  <c r="A79" i="27"/>
  <c r="A80" i="27"/>
  <c r="I8" i="27"/>
  <c r="A8" i="27" s="1"/>
  <c r="I9" i="27"/>
  <c r="A9" i="27" s="1"/>
  <c r="I10" i="27"/>
  <c r="A10" i="27" s="1"/>
  <c r="I11" i="27"/>
  <c r="A11" i="27" s="1"/>
  <c r="I12" i="27"/>
  <c r="A12" i="27" s="1"/>
  <c r="I13" i="27"/>
  <c r="A13" i="27" s="1"/>
  <c r="I14" i="27"/>
  <c r="A14" i="27" s="1"/>
  <c r="I15" i="27"/>
  <c r="A15" i="27" s="1"/>
  <c r="I16" i="27"/>
  <c r="A16" i="27" s="1"/>
  <c r="I17" i="27"/>
  <c r="A17" i="27" s="1"/>
  <c r="I18" i="27"/>
  <c r="A18" i="27" s="1"/>
  <c r="I19" i="27"/>
  <c r="A19" i="27" s="1"/>
  <c r="I20" i="27"/>
  <c r="A20" i="27" s="1"/>
  <c r="I21" i="27"/>
  <c r="A21" i="27" s="1"/>
  <c r="I22" i="27"/>
  <c r="A22" i="27" s="1"/>
  <c r="I23" i="27"/>
  <c r="A23" i="27" s="1"/>
  <c r="I24" i="27"/>
  <c r="A24" i="27" s="1"/>
  <c r="I7" i="27"/>
  <c r="A80" i="26"/>
  <c r="A81" i="26"/>
  <c r="A82" i="26"/>
  <c r="A83" i="26"/>
  <c r="I8" i="26"/>
  <c r="A8" i="26" s="1"/>
  <c r="I9" i="26"/>
  <c r="A9" i="26"/>
  <c r="I10" i="26"/>
  <c r="A10" i="26"/>
  <c r="I11" i="26"/>
  <c r="A11" i="26"/>
  <c r="I12" i="26"/>
  <c r="A12" i="26"/>
  <c r="I13" i="26"/>
  <c r="A13" i="26"/>
  <c r="I14" i="26"/>
  <c r="A14" i="26"/>
  <c r="I15" i="26"/>
  <c r="A15" i="26"/>
  <c r="I16" i="26"/>
  <c r="A16" i="26"/>
  <c r="I17" i="26"/>
  <c r="A17" i="26"/>
  <c r="I18" i="26"/>
  <c r="A18" i="26"/>
  <c r="I19" i="26"/>
  <c r="A19" i="26"/>
  <c r="I20" i="26"/>
  <c r="A20" i="26"/>
  <c r="I21" i="26"/>
  <c r="A21" i="26"/>
  <c r="I22" i="26"/>
  <c r="A22" i="26"/>
  <c r="I23" i="26"/>
  <c r="A23" i="26"/>
  <c r="I24" i="26"/>
  <c r="A24" i="26"/>
  <c r="I7" i="26"/>
  <c r="A81" i="25"/>
  <c r="A82" i="25"/>
  <c r="A83" i="25"/>
  <c r="I8" i="25"/>
  <c r="A8" i="25" s="1"/>
  <c r="I9" i="25"/>
  <c r="A9" i="25"/>
  <c r="I10" i="25"/>
  <c r="A10" i="25"/>
  <c r="I11" i="25"/>
  <c r="A11" i="25"/>
  <c r="I12" i="25"/>
  <c r="A12" i="25"/>
  <c r="I13" i="25"/>
  <c r="A13" i="25"/>
  <c r="I14" i="25"/>
  <c r="A14" i="25"/>
  <c r="I15" i="25"/>
  <c r="A15" i="25"/>
  <c r="I16" i="25"/>
  <c r="A16" i="25"/>
  <c r="I17" i="25"/>
  <c r="A17" i="25"/>
  <c r="I18" i="25"/>
  <c r="A18" i="25"/>
  <c r="I19" i="25"/>
  <c r="A19" i="25"/>
  <c r="I20" i="25"/>
  <c r="A20" i="25"/>
  <c r="I21" i="25"/>
  <c r="A21" i="25"/>
  <c r="I22" i="25"/>
  <c r="A22" i="25"/>
  <c r="I23" i="25"/>
  <c r="A23" i="25"/>
  <c r="I24" i="25"/>
  <c r="A24" i="25"/>
  <c r="I7" i="25"/>
  <c r="A81" i="24"/>
  <c r="A82" i="24"/>
  <c r="A83" i="24"/>
  <c r="I8" i="24"/>
  <c r="I9" i="24"/>
  <c r="A9" i="24" s="1"/>
  <c r="I10" i="24"/>
  <c r="A10" i="24" s="1"/>
  <c r="I11" i="24"/>
  <c r="A11" i="24" s="1"/>
  <c r="I12" i="24"/>
  <c r="A12" i="24" s="1"/>
  <c r="I13" i="24"/>
  <c r="A13" i="24" s="1"/>
  <c r="I14" i="24"/>
  <c r="A14" i="24" s="1"/>
  <c r="I15" i="24"/>
  <c r="A15" i="24" s="1"/>
  <c r="I16" i="24"/>
  <c r="A16" i="24" s="1"/>
  <c r="I17" i="24"/>
  <c r="A17" i="24" s="1"/>
  <c r="I18" i="24"/>
  <c r="A18" i="24" s="1"/>
  <c r="I19" i="24"/>
  <c r="A19" i="24" s="1"/>
  <c r="I20" i="24"/>
  <c r="A20" i="24" s="1"/>
  <c r="I21" i="24"/>
  <c r="A21" i="24" s="1"/>
  <c r="I22" i="24"/>
  <c r="A22" i="24" s="1"/>
  <c r="I23" i="24"/>
  <c r="A23" i="24" s="1"/>
  <c r="I24" i="24"/>
  <c r="A24" i="24" s="1"/>
  <c r="I7" i="24"/>
  <c r="I8" i="1"/>
  <c r="I28" i="1" s="1"/>
  <c r="A28" i="1" s="1"/>
  <c r="I9" i="1"/>
  <c r="I29" i="1" s="1"/>
  <c r="A29" i="1" s="1"/>
  <c r="I10" i="1"/>
  <c r="I30" i="1" s="1"/>
  <c r="A30" i="1" s="1"/>
  <c r="I11" i="1"/>
  <c r="I31" i="1"/>
  <c r="I12" i="1"/>
  <c r="I32" i="1"/>
  <c r="I13" i="1"/>
  <c r="I33" i="1"/>
  <c r="I15" i="1"/>
  <c r="I35" i="1"/>
  <c r="A35" i="1" s="1"/>
  <c r="I16" i="1"/>
  <c r="I36" i="1"/>
  <c r="I17" i="1"/>
  <c r="I37" i="1"/>
  <c r="I18" i="1"/>
  <c r="I38" i="1"/>
  <c r="I19" i="1"/>
  <c r="I39" i="1"/>
  <c r="A39" i="1" s="1"/>
  <c r="I20" i="1"/>
  <c r="I40" i="1"/>
  <c r="I21" i="1"/>
  <c r="I41" i="1"/>
  <c r="I22" i="1"/>
  <c r="I42" i="1"/>
  <c r="I23" i="1"/>
  <c r="I43" i="1"/>
  <c r="A43" i="1" s="1"/>
  <c r="I24" i="1"/>
  <c r="I44" i="1"/>
  <c r="I7" i="1"/>
  <c r="I27" i="1" s="1"/>
  <c r="I25" i="26"/>
  <c r="A25" i="26" s="1"/>
  <c r="A6" i="26" s="1"/>
  <c r="A8" i="28"/>
  <c r="I25" i="28"/>
  <c r="A8" i="30"/>
  <c r="I25" i="30"/>
  <c r="A25" i="30" s="1"/>
  <c r="A6" i="30" s="1"/>
  <c r="A8" i="33"/>
  <c r="I25" i="33"/>
  <c r="A8" i="36"/>
  <c r="I25" i="36"/>
  <c r="A25" i="36" s="1"/>
  <c r="A6" i="36" s="1"/>
  <c r="A8" i="40"/>
  <c r="I25" i="40"/>
  <c r="A8" i="32"/>
  <c r="I25" i="32"/>
  <c r="A25" i="32" s="1"/>
  <c r="A6" i="32" s="1"/>
  <c r="A8" i="35"/>
  <c r="I25" i="35"/>
  <c r="A8" i="39"/>
  <c r="I25" i="39"/>
  <c r="A25" i="39" s="1"/>
  <c r="A6" i="39" s="1"/>
  <c r="I25" i="25"/>
  <c r="A8" i="29"/>
  <c r="A8" i="34"/>
  <c r="A8" i="38"/>
  <c r="A8" i="24"/>
  <c r="A8" i="31"/>
  <c r="A8" i="37"/>
  <c r="A7" i="28"/>
  <c r="I27" i="28"/>
  <c r="A27" i="28" s="1"/>
  <c r="A7" i="32"/>
  <c r="I27" i="32"/>
  <c r="A7" i="35"/>
  <c r="I27" i="35"/>
  <c r="A7" i="39"/>
  <c r="I27" i="39"/>
  <c r="I27" i="27"/>
  <c r="A27" i="27" s="1"/>
  <c r="I27" i="31"/>
  <c r="A27" i="31" s="1"/>
  <c r="A7" i="34"/>
  <c r="I27" i="34"/>
  <c r="A27" i="34" s="1"/>
  <c r="A7" i="38"/>
  <c r="I27" i="38"/>
  <c r="A27" i="38" s="1"/>
  <c r="I27" i="24"/>
  <c r="A27" i="24" s="1"/>
  <c r="A7" i="26"/>
  <c r="I27" i="26"/>
  <c r="A7" i="30"/>
  <c r="I27" i="30"/>
  <c r="I27" i="37"/>
  <c r="A7" i="25"/>
  <c r="I27" i="25"/>
  <c r="A27" i="25" s="1"/>
  <c r="A7" i="29"/>
  <c r="I27" i="29"/>
  <c r="A27" i="29" s="1"/>
  <c r="A7" i="33"/>
  <c r="I27" i="33"/>
  <c r="A27" i="33" s="1"/>
  <c r="A7" i="36"/>
  <c r="I27" i="36"/>
  <c r="A7" i="40"/>
  <c r="I27" i="40"/>
  <c r="A79" i="25"/>
  <c r="A79" i="26"/>
  <c r="I84" i="29"/>
  <c r="A78" i="29" s="1"/>
  <c r="A79" i="29"/>
  <c r="A79" i="31"/>
  <c r="I84" i="40"/>
  <c r="A78" i="40" s="1"/>
  <c r="I84" i="30"/>
  <c r="A78" i="30" s="1"/>
  <c r="A209" i="1"/>
  <c r="A210" i="1"/>
  <c r="A211" i="1" s="1"/>
  <c r="A212" i="1"/>
  <c r="A205" i="1"/>
  <c r="A206" i="1"/>
  <c r="A207" i="1" s="1"/>
  <c r="A208" i="1"/>
  <c r="A201" i="1"/>
  <c r="A202" i="1"/>
  <c r="A203" i="1" s="1"/>
  <c r="A204" i="1" s="1"/>
  <c r="A197" i="1"/>
  <c r="A198" i="1"/>
  <c r="A199" i="1" s="1"/>
  <c r="A200" i="1" s="1"/>
  <c r="A193" i="1"/>
  <c r="A192" i="1"/>
  <c r="A155" i="1"/>
  <c r="A156" i="1"/>
  <c r="A157" i="1" s="1"/>
  <c r="A158" i="1" s="1"/>
  <c r="A151" i="1"/>
  <c r="A152" i="1"/>
  <c r="A153" i="1" s="1"/>
  <c r="A154" i="1" s="1"/>
  <c r="A147" i="1"/>
  <c r="A148" i="1"/>
  <c r="A149" i="1" s="1"/>
  <c r="A150" i="1" s="1"/>
  <c r="A143" i="1"/>
  <c r="A144" i="1"/>
  <c r="A145" i="1" s="1"/>
  <c r="A146" i="1" s="1"/>
  <c r="A139" i="1"/>
  <c r="A140" i="1"/>
  <c r="A141" i="1" s="1"/>
  <c r="A142" i="1" s="1"/>
  <c r="A135" i="1"/>
  <c r="A136" i="1"/>
  <c r="A137" i="1" s="1"/>
  <c r="A138" i="1" s="1"/>
  <c r="A131" i="1"/>
  <c r="A132" i="1"/>
  <c r="A133" i="1" s="1"/>
  <c r="A134" i="1" s="1"/>
  <c r="A127" i="1"/>
  <c r="A128" i="1" s="1"/>
  <c r="A129" i="1" s="1"/>
  <c r="A130" i="1" s="1"/>
  <c r="A123" i="1"/>
  <c r="A124" i="1"/>
  <c r="A125" i="1" s="1"/>
  <c r="A126" i="1" s="1"/>
  <c r="A119" i="1"/>
  <c r="A118" i="1" s="1"/>
  <c r="A78" i="32"/>
  <c r="A78" i="39"/>
  <c r="A120" i="1"/>
  <c r="A121" i="1" s="1"/>
  <c r="A122" i="1" s="1"/>
  <c r="A194" i="1"/>
  <c r="A195" i="1" s="1"/>
  <c r="A196" i="1" s="1"/>
  <c r="A101" i="1"/>
  <c r="A99" i="1"/>
  <c r="A98" i="1"/>
  <c r="A97" i="1"/>
  <c r="A95" i="1"/>
  <c r="A94" i="1"/>
  <c r="A83" i="1"/>
  <c r="A81" i="1"/>
  <c r="A93" i="1"/>
  <c r="A79" i="1"/>
  <c r="C41" i="2"/>
  <c r="C42" i="2"/>
  <c r="C3" i="40"/>
  <c r="C3" i="39"/>
  <c r="C3" i="38"/>
  <c r="C3" i="37"/>
  <c r="C3" i="36"/>
  <c r="C3" i="35"/>
  <c r="C3" i="34"/>
  <c r="C3" i="33"/>
  <c r="C3" i="32"/>
  <c r="C3" i="31"/>
  <c r="C3" i="30"/>
  <c r="C3" i="29"/>
  <c r="C3" i="28"/>
  <c r="C3" i="27"/>
  <c r="C3" i="26"/>
  <c r="C3" i="25"/>
  <c r="C3" i="24"/>
  <c r="C3" i="1"/>
  <c r="I57" i="40"/>
  <c r="A57" i="40"/>
  <c r="I56" i="40"/>
  <c r="A56" i="40" s="1"/>
  <c r="I55" i="40"/>
  <c r="A55" i="40"/>
  <c r="I54" i="40"/>
  <c r="A54" i="40" s="1"/>
  <c r="I53" i="40"/>
  <c r="A53" i="40"/>
  <c r="I52" i="40"/>
  <c r="A52" i="40" s="1"/>
  <c r="I51" i="40"/>
  <c r="A51" i="40"/>
  <c r="I50" i="40"/>
  <c r="A50" i="40" s="1"/>
  <c r="I49" i="40"/>
  <c r="A49" i="40"/>
  <c r="I48" i="40"/>
  <c r="A25" i="40"/>
  <c r="A6" i="40"/>
  <c r="C2" i="40"/>
  <c r="A89" i="39"/>
  <c r="A87" i="39"/>
  <c r="I57" i="39"/>
  <c r="A57" i="39"/>
  <c r="I56" i="39"/>
  <c r="A56" i="39" s="1"/>
  <c r="I55" i="39"/>
  <c r="A55" i="39"/>
  <c r="I54" i="39"/>
  <c r="A54" i="39" s="1"/>
  <c r="I53" i="39"/>
  <c r="A53" i="39"/>
  <c r="I52" i="39"/>
  <c r="A52" i="39" s="1"/>
  <c r="I51" i="39"/>
  <c r="A51" i="39"/>
  <c r="I50" i="39"/>
  <c r="A50" i="39" s="1"/>
  <c r="I49" i="39"/>
  <c r="A49" i="39"/>
  <c r="I48" i="39"/>
  <c r="A44" i="39"/>
  <c r="A40" i="39"/>
  <c r="A36" i="39"/>
  <c r="A32" i="39"/>
  <c r="A28" i="39"/>
  <c r="C2" i="39"/>
  <c r="I57" i="38"/>
  <c r="A57" i="38" s="1"/>
  <c r="I56" i="38"/>
  <c r="A56" i="38" s="1"/>
  <c r="I55" i="38"/>
  <c r="A55" i="38" s="1"/>
  <c r="I54" i="38"/>
  <c r="A54" i="38" s="1"/>
  <c r="I53" i="38"/>
  <c r="A53" i="38" s="1"/>
  <c r="I52" i="38"/>
  <c r="A52" i="38" s="1"/>
  <c r="I51" i="38"/>
  <c r="A51" i="38" s="1"/>
  <c r="I50" i="38"/>
  <c r="A50" i="38" s="1"/>
  <c r="I49" i="38"/>
  <c r="A49" i="38" s="1"/>
  <c r="I48" i="38"/>
  <c r="A41" i="38"/>
  <c r="A37" i="38"/>
  <c r="A33" i="38"/>
  <c r="A29" i="38"/>
  <c r="C2" i="38"/>
  <c r="I57" i="37"/>
  <c r="A57" i="37" s="1"/>
  <c r="I56" i="37"/>
  <c r="A56" i="37"/>
  <c r="I55" i="37"/>
  <c r="A55" i="37" s="1"/>
  <c r="I54" i="37"/>
  <c r="A54" i="37"/>
  <c r="I53" i="37"/>
  <c r="A53" i="37" s="1"/>
  <c r="I52" i="37"/>
  <c r="A52" i="37"/>
  <c r="I51" i="37"/>
  <c r="A51" i="37" s="1"/>
  <c r="I50" i="37"/>
  <c r="A50" i="37"/>
  <c r="I49" i="37"/>
  <c r="A49" i="37" s="1"/>
  <c r="I48" i="37"/>
  <c r="C2" i="37"/>
  <c r="A89" i="36"/>
  <c r="I57" i="36"/>
  <c r="A57" i="36" s="1"/>
  <c r="I56" i="36"/>
  <c r="A56" i="36"/>
  <c r="I55" i="36"/>
  <c r="A55" i="36" s="1"/>
  <c r="I54" i="36"/>
  <c r="A54" i="36"/>
  <c r="I53" i="36"/>
  <c r="A53" i="36" s="1"/>
  <c r="I52" i="36"/>
  <c r="A52" i="36"/>
  <c r="I51" i="36"/>
  <c r="A51" i="36" s="1"/>
  <c r="I50" i="36"/>
  <c r="A50" i="36"/>
  <c r="I49" i="36"/>
  <c r="A49" i="36" s="1"/>
  <c r="I48" i="36"/>
  <c r="A36" i="36"/>
  <c r="A28" i="36"/>
  <c r="C2" i="36"/>
  <c r="I57" i="35"/>
  <c r="A57" i="35"/>
  <c r="I56" i="35"/>
  <c r="A56" i="35" s="1"/>
  <c r="I55" i="35"/>
  <c r="A55" i="35"/>
  <c r="I54" i="35"/>
  <c r="A54" i="35" s="1"/>
  <c r="I53" i="35"/>
  <c r="A53" i="35"/>
  <c r="I52" i="35"/>
  <c r="A52" i="35" s="1"/>
  <c r="I51" i="35"/>
  <c r="I50" i="35"/>
  <c r="A50" i="35" s="1"/>
  <c r="I49" i="35"/>
  <c r="A49" i="35"/>
  <c r="I48" i="35"/>
  <c r="A48" i="35" s="1"/>
  <c r="A25" i="35"/>
  <c r="A6" i="35" s="1"/>
  <c r="C2" i="35"/>
  <c r="A89" i="34"/>
  <c r="I57" i="34"/>
  <c r="A57" i="34" s="1"/>
  <c r="I56" i="34"/>
  <c r="A56" i="34"/>
  <c r="I55" i="34"/>
  <c r="A55" i="34" s="1"/>
  <c r="I54" i="34"/>
  <c r="A54" i="34"/>
  <c r="I53" i="34"/>
  <c r="A53" i="34" s="1"/>
  <c r="I52" i="34"/>
  <c r="A52" i="34"/>
  <c r="I51" i="34"/>
  <c r="A51" i="34" s="1"/>
  <c r="I50" i="34"/>
  <c r="A50" i="34"/>
  <c r="I49" i="34"/>
  <c r="A49" i="34" s="1"/>
  <c r="I48" i="34"/>
  <c r="A25" i="34"/>
  <c r="A6" i="34" s="1"/>
  <c r="C2" i="34"/>
  <c r="A90" i="33"/>
  <c r="I57" i="33"/>
  <c r="A57" i="33" s="1"/>
  <c r="I56" i="33"/>
  <c r="A56" i="33"/>
  <c r="I55" i="33"/>
  <c r="A55" i="33" s="1"/>
  <c r="I54" i="33"/>
  <c r="A54" i="33"/>
  <c r="I53" i="33"/>
  <c r="A53" i="33" s="1"/>
  <c r="I52" i="33"/>
  <c r="A52" i="33"/>
  <c r="I51" i="33"/>
  <c r="A51" i="33" s="1"/>
  <c r="I50" i="33"/>
  <c r="A50" i="33"/>
  <c r="I49" i="33"/>
  <c r="A49" i="33" s="1"/>
  <c r="I48" i="33"/>
  <c r="A25" i="33"/>
  <c r="A6" i="33" s="1"/>
  <c r="C2" i="33"/>
  <c r="A89" i="32"/>
  <c r="I57" i="32"/>
  <c r="A57" i="32" s="1"/>
  <c r="I56" i="32"/>
  <c r="A56" i="32"/>
  <c r="I55" i="32"/>
  <c r="A55" i="32" s="1"/>
  <c r="I54" i="32"/>
  <c r="A54" i="32"/>
  <c r="I53" i="32"/>
  <c r="A53" i="32" s="1"/>
  <c r="I52" i="32"/>
  <c r="A52" i="32"/>
  <c r="I51" i="32"/>
  <c r="A51" i="32" s="1"/>
  <c r="I50" i="32"/>
  <c r="A50" i="32"/>
  <c r="I49" i="32"/>
  <c r="A49" i="32" s="1"/>
  <c r="I48" i="32"/>
  <c r="C2" i="32"/>
  <c r="I57" i="31"/>
  <c r="A57" i="31"/>
  <c r="I56" i="31"/>
  <c r="A56" i="31" s="1"/>
  <c r="I55" i="31"/>
  <c r="A55" i="31"/>
  <c r="I54" i="31"/>
  <c r="A54" i="31" s="1"/>
  <c r="I53" i="31"/>
  <c r="A53" i="31"/>
  <c r="I52" i="31"/>
  <c r="A52" i="31" s="1"/>
  <c r="I51" i="31"/>
  <c r="A51" i="31"/>
  <c r="I50" i="31"/>
  <c r="A50" i="31" s="1"/>
  <c r="I49" i="31"/>
  <c r="A49" i="31"/>
  <c r="I48" i="31"/>
  <c r="I58" i="31" s="1"/>
  <c r="A58" i="31" s="1"/>
  <c r="A47" i="31" s="1"/>
  <c r="C2" i="31"/>
  <c r="A89" i="30"/>
  <c r="I57" i="30"/>
  <c r="A57" i="30" s="1"/>
  <c r="I56" i="30"/>
  <c r="A56" i="30"/>
  <c r="I55" i="30"/>
  <c r="A55" i="30" s="1"/>
  <c r="I54" i="30"/>
  <c r="A54" i="30"/>
  <c r="I53" i="30"/>
  <c r="A53" i="30" s="1"/>
  <c r="I52" i="30"/>
  <c r="A52" i="30"/>
  <c r="I51" i="30"/>
  <c r="A51" i="30" s="1"/>
  <c r="I50" i="30"/>
  <c r="A50" i="30"/>
  <c r="I49" i="30"/>
  <c r="A49" i="30" s="1"/>
  <c r="I48" i="30"/>
  <c r="C2" i="30"/>
  <c r="A89" i="29"/>
  <c r="A87" i="29"/>
  <c r="I57" i="29"/>
  <c r="A57" i="29"/>
  <c r="I56" i="29"/>
  <c r="A56" i="29" s="1"/>
  <c r="I55" i="29"/>
  <c r="A55" i="29"/>
  <c r="I54" i="29"/>
  <c r="A54" i="29" s="1"/>
  <c r="I53" i="29"/>
  <c r="A53" i="29"/>
  <c r="I52" i="29"/>
  <c r="A52" i="29" s="1"/>
  <c r="I51" i="29"/>
  <c r="A51" i="29"/>
  <c r="I50" i="29"/>
  <c r="A50" i="29" s="1"/>
  <c r="I49" i="29"/>
  <c r="A49" i="29"/>
  <c r="I48" i="29"/>
  <c r="I58" i="29" s="1"/>
  <c r="A58" i="29" s="1"/>
  <c r="A47" i="29" s="1"/>
  <c r="A40" i="29"/>
  <c r="A32" i="29"/>
  <c r="C2" i="29"/>
  <c r="A89" i="28"/>
  <c r="A87" i="28"/>
  <c r="I57" i="28"/>
  <c r="A57" i="28"/>
  <c r="I56" i="28"/>
  <c r="A56" i="28" s="1"/>
  <c r="I55" i="28"/>
  <c r="A55" i="28"/>
  <c r="I54" i="28"/>
  <c r="A54" i="28" s="1"/>
  <c r="I53" i="28"/>
  <c r="A53" i="28"/>
  <c r="I52" i="28"/>
  <c r="A52" i="28" s="1"/>
  <c r="I51" i="28"/>
  <c r="A51" i="28"/>
  <c r="I50" i="28"/>
  <c r="A50" i="28" s="1"/>
  <c r="I49" i="28"/>
  <c r="A49" i="28"/>
  <c r="I48" i="28"/>
  <c r="I58" i="28" s="1"/>
  <c r="A58" i="28" s="1"/>
  <c r="A47" i="28" s="1"/>
  <c r="A25" i="28"/>
  <c r="A6" i="28" s="1"/>
  <c r="C2" i="28"/>
  <c r="A89" i="27"/>
  <c r="I56" i="27"/>
  <c r="A56" i="27" s="1"/>
  <c r="I55" i="27"/>
  <c r="A55" i="27" s="1"/>
  <c r="I54" i="27"/>
  <c r="A54" i="27" s="1"/>
  <c r="I53" i="27"/>
  <c r="A53" i="27" s="1"/>
  <c r="I52" i="27"/>
  <c r="A52" i="27" s="1"/>
  <c r="I51" i="27"/>
  <c r="A51" i="27" s="1"/>
  <c r="I50" i="27"/>
  <c r="A50" i="27" s="1"/>
  <c r="I49" i="27"/>
  <c r="A49" i="27" s="1"/>
  <c r="I48" i="27"/>
  <c r="A48" i="27" s="1"/>
  <c r="C2" i="27"/>
  <c r="A89" i="26"/>
  <c r="I57" i="26"/>
  <c r="A57" i="26" s="1"/>
  <c r="I56" i="26"/>
  <c r="A56" i="26"/>
  <c r="I55" i="26"/>
  <c r="A55" i="26" s="1"/>
  <c r="I54" i="26"/>
  <c r="A54" i="26"/>
  <c r="I53" i="26"/>
  <c r="A53" i="26" s="1"/>
  <c r="I52" i="26"/>
  <c r="A52" i="26"/>
  <c r="I51" i="26"/>
  <c r="A51" i="26" s="1"/>
  <c r="I50" i="26"/>
  <c r="A50" i="26"/>
  <c r="I49" i="26"/>
  <c r="A49" i="26" s="1"/>
  <c r="I48" i="26"/>
  <c r="C2" i="26"/>
  <c r="I57" i="25"/>
  <c r="A57" i="25"/>
  <c r="I56" i="25"/>
  <c r="A56" i="25" s="1"/>
  <c r="I55" i="25"/>
  <c r="A55" i="25"/>
  <c r="I54" i="25"/>
  <c r="A54" i="25" s="1"/>
  <c r="I53" i="25"/>
  <c r="A53" i="25"/>
  <c r="I52" i="25"/>
  <c r="A52" i="25" s="1"/>
  <c r="I51" i="25"/>
  <c r="A51" i="25"/>
  <c r="I50" i="25"/>
  <c r="A50" i="25" s="1"/>
  <c r="I49" i="25"/>
  <c r="A49" i="25"/>
  <c r="I48" i="25"/>
  <c r="I58" i="25" s="1"/>
  <c r="A58" i="25" s="1"/>
  <c r="A47" i="25" s="1"/>
  <c r="A25" i="25"/>
  <c r="A6" i="25" s="1"/>
  <c r="C2" i="25"/>
  <c r="A89" i="24"/>
  <c r="I57" i="24"/>
  <c r="A57" i="24" s="1"/>
  <c r="I56" i="24"/>
  <c r="A56" i="24"/>
  <c r="I55" i="24"/>
  <c r="A55" i="24" s="1"/>
  <c r="I54" i="24"/>
  <c r="A54" i="24"/>
  <c r="I53" i="24"/>
  <c r="A53" i="24" s="1"/>
  <c r="I52" i="24"/>
  <c r="A52" i="24"/>
  <c r="I51" i="24"/>
  <c r="A51" i="24" s="1"/>
  <c r="I50" i="24"/>
  <c r="A50" i="24"/>
  <c r="I49" i="24"/>
  <c r="A49" i="24" s="1"/>
  <c r="I48" i="24"/>
  <c r="I58" i="24" s="1"/>
  <c r="A58" i="24" s="1"/>
  <c r="A47" i="24" s="1"/>
  <c r="C2" i="24"/>
  <c r="I58" i="37"/>
  <c r="A58" i="37" s="1"/>
  <c r="A47" i="37" s="1"/>
  <c r="I58" i="34"/>
  <c r="A58" i="34" s="1"/>
  <c r="A47" i="34" s="1"/>
  <c r="I58" i="40"/>
  <c r="A58" i="40"/>
  <c r="A47" i="40"/>
  <c r="I58" i="33"/>
  <c r="A58" i="33" s="1"/>
  <c r="A47" i="33" s="1"/>
  <c r="I58" i="39"/>
  <c r="A58" i="39"/>
  <c r="A47" i="39" s="1"/>
  <c r="A51" i="35"/>
  <c r="A48" i="34"/>
  <c r="A48" i="25"/>
  <c r="A48" i="30"/>
  <c r="A48" i="31"/>
  <c r="A48" i="39"/>
  <c r="A48" i="26"/>
  <c r="A48" i="32"/>
  <c r="A48" i="36"/>
  <c r="A48" i="40"/>
  <c r="A48" i="33"/>
  <c r="A48" i="37"/>
  <c r="A48" i="38"/>
  <c r="A86" i="38"/>
  <c r="A87" i="25"/>
  <c r="A88" i="26"/>
  <c r="A31" i="28"/>
  <c r="A35" i="28"/>
  <c r="A39" i="28"/>
  <c r="A43" i="28"/>
  <c r="A87" i="31"/>
  <c r="A89" i="33"/>
  <c r="A87" i="35"/>
  <c r="A89" i="37"/>
  <c r="A87" i="38"/>
  <c r="A89" i="40"/>
  <c r="A86" i="40"/>
  <c r="A29" i="24"/>
  <c r="A37" i="24"/>
  <c r="A89" i="25"/>
  <c r="A90" i="26"/>
  <c r="A90" i="29"/>
  <c r="A89" i="31"/>
  <c r="A87" i="33"/>
  <c r="A89" i="35"/>
  <c r="A90" i="36"/>
  <c r="A32" i="37"/>
  <c r="A40" i="37"/>
  <c r="A87" i="37"/>
  <c r="A89" i="38"/>
  <c r="A30" i="39"/>
  <c r="A38" i="39"/>
  <c r="A31" i="38"/>
  <c r="A39" i="38"/>
  <c r="A43" i="38"/>
  <c r="A30" i="37"/>
  <c r="A34" i="37"/>
  <c r="A38" i="37"/>
  <c r="A42" i="37"/>
  <c r="A44" i="36"/>
  <c r="A29" i="35"/>
  <c r="A37" i="35"/>
  <c r="A31" i="33"/>
  <c r="A39" i="33"/>
  <c r="A28" i="32"/>
  <c r="A32" i="32"/>
  <c r="A36" i="32"/>
  <c r="A40" i="32"/>
  <c r="A42" i="32"/>
  <c r="A33" i="31"/>
  <c r="A37" i="31"/>
  <c r="A41" i="31"/>
  <c r="A30" i="30"/>
  <c r="A34" i="30"/>
  <c r="A42" i="30"/>
  <c r="A30" i="29"/>
  <c r="A34" i="29"/>
  <c r="A38" i="29"/>
  <c r="A42" i="29"/>
  <c r="A29" i="28"/>
  <c r="A33" i="28"/>
  <c r="A41" i="28"/>
  <c r="A29" i="27"/>
  <c r="A37" i="27"/>
  <c r="A30" i="26"/>
  <c r="A38" i="26"/>
  <c r="A31" i="25"/>
  <c r="A39" i="25"/>
  <c r="A31" i="24"/>
  <c r="A35" i="24"/>
  <c r="A39" i="24"/>
  <c r="A43" i="24"/>
  <c r="A34" i="40"/>
  <c r="A32" i="40"/>
  <c r="A40" i="40"/>
  <c r="A28" i="24"/>
  <c r="A32" i="24"/>
  <c r="A40" i="24"/>
  <c r="A28" i="25"/>
  <c r="A32" i="25"/>
  <c r="A36" i="25"/>
  <c r="A44" i="25"/>
  <c r="A29" i="26"/>
  <c r="A33" i="26"/>
  <c r="A37" i="26"/>
  <c r="A41" i="26"/>
  <c r="A30" i="27"/>
  <c r="A34" i="27"/>
  <c r="A35" i="29"/>
  <c r="A43" i="29"/>
  <c r="A29" i="30"/>
  <c r="A33" i="30"/>
  <c r="A37" i="30"/>
  <c r="A41" i="30"/>
  <c r="A30" i="31"/>
  <c r="A38" i="31"/>
  <c r="A31" i="32"/>
  <c r="A35" i="32"/>
  <c r="A39" i="32"/>
  <c r="A43" i="32"/>
  <c r="A28" i="33"/>
  <c r="A36" i="33"/>
  <c r="A44" i="33"/>
  <c r="A29" i="34"/>
  <c r="A33" i="34"/>
  <c r="A37" i="34"/>
  <c r="A41" i="34"/>
  <c r="A34" i="35"/>
  <c r="A42" i="35"/>
  <c r="A31" i="36"/>
  <c r="A35" i="36"/>
  <c r="A39" i="36"/>
  <c r="A43" i="36"/>
  <c r="A35" i="37"/>
  <c r="A43" i="37"/>
  <c r="A29" i="39"/>
  <c r="A33" i="39"/>
  <c r="A37" i="39"/>
  <c r="A41" i="39"/>
  <c r="A29" i="40"/>
  <c r="A37" i="40"/>
  <c r="A30" i="25"/>
  <c r="A34" i="25"/>
  <c r="A38" i="25"/>
  <c r="A42" i="25"/>
  <c r="A27" i="26"/>
  <c r="A35" i="26"/>
  <c r="A43" i="26"/>
  <c r="A32" i="27"/>
  <c r="A40" i="27"/>
  <c r="A44" i="27"/>
  <c r="A28" i="28"/>
  <c r="A36" i="28"/>
  <c r="A44" i="28"/>
  <c r="A27" i="30"/>
  <c r="A31" i="30"/>
  <c r="A39" i="30"/>
  <c r="A28" i="31"/>
  <c r="A32" i="31"/>
  <c r="A36" i="31"/>
  <c r="A40" i="31"/>
  <c r="A44" i="31"/>
  <c r="A29" i="32"/>
  <c r="A37" i="32"/>
  <c r="A30" i="33"/>
  <c r="A34" i="33"/>
  <c r="A38" i="33"/>
  <c r="A42" i="33"/>
  <c r="A35" i="34"/>
  <c r="A28" i="35"/>
  <c r="A32" i="35"/>
  <c r="A36" i="35"/>
  <c r="A40" i="35"/>
  <c r="A44" i="35"/>
  <c r="A33" i="36"/>
  <c r="A41" i="36"/>
  <c r="A37" i="37"/>
  <c r="A34" i="38"/>
  <c r="A42" i="38"/>
  <c r="A27" i="39"/>
  <c r="A31" i="40"/>
  <c r="A35" i="40"/>
  <c r="A39" i="40"/>
  <c r="A43" i="40"/>
  <c r="A30" i="34"/>
  <c r="A38" i="34"/>
  <c r="A42" i="34"/>
  <c r="A43" i="34"/>
  <c r="A28" i="34"/>
  <c r="A25" i="38"/>
  <c r="A6" i="38" s="1"/>
  <c r="A25" i="29"/>
  <c r="A6" i="29" s="1"/>
  <c r="I105" i="39"/>
  <c r="A105" i="39" s="1"/>
  <c r="I105" i="34"/>
  <c r="A105" i="34" s="1"/>
  <c r="A86" i="34"/>
  <c r="A86" i="28"/>
  <c r="I105" i="28"/>
  <c r="A105" i="28" s="1"/>
  <c r="I105" i="38"/>
  <c r="A105" i="38" s="1"/>
  <c r="I105" i="31"/>
  <c r="A105" i="31" s="1"/>
  <c r="I105" i="36"/>
  <c r="A105" i="36" s="1"/>
  <c r="I105" i="40"/>
  <c r="A105" i="40" s="1"/>
  <c r="I105" i="33"/>
  <c r="A86" i="30"/>
  <c r="I105" i="30"/>
  <c r="A105" i="30" s="1"/>
  <c r="A86" i="32"/>
  <c r="I105" i="32"/>
  <c r="A105" i="32" s="1"/>
  <c r="I105" i="29"/>
  <c r="A105" i="29" s="1"/>
  <c r="A86" i="26"/>
  <c r="I105" i="26"/>
  <c r="A105" i="26" s="1"/>
  <c r="A86" i="24"/>
  <c r="I105" i="24"/>
  <c r="A105" i="24" s="1"/>
  <c r="I105" i="35"/>
  <c r="A105" i="35" s="1"/>
  <c r="I105" i="25"/>
  <c r="A105" i="25" s="1"/>
  <c r="I105" i="37"/>
  <c r="A105" i="37" s="1"/>
  <c r="A87" i="1"/>
  <c r="A88" i="1"/>
  <c r="A89" i="1"/>
  <c r="D7" i="23"/>
  <c r="A104" i="27"/>
  <c r="I53" i="1"/>
  <c r="A53" i="1" s="1"/>
  <c r="I54" i="1"/>
  <c r="A54" i="1" s="1"/>
  <c r="I55" i="1"/>
  <c r="A55" i="1" s="1"/>
  <c r="I56" i="1"/>
  <c r="A56" i="1" s="1"/>
  <c r="I57" i="1"/>
  <c r="A57" i="1" s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D13" i="23"/>
  <c r="I106" i="37"/>
  <c r="I106" i="33"/>
  <c r="I106" i="29"/>
  <c r="I106" i="40"/>
  <c r="I106" i="28"/>
  <c r="I106" i="35"/>
  <c r="I106" i="24"/>
  <c r="I106" i="36"/>
  <c r="I106" i="32"/>
  <c r="I106" i="25"/>
  <c r="I106" i="39"/>
  <c r="I106" i="26"/>
  <c r="I106" i="31"/>
  <c r="I106" i="38"/>
  <c r="I106" i="30"/>
  <c r="I106" i="34"/>
  <c r="I105" i="27"/>
  <c r="A34" i="1"/>
  <c r="A41" i="1"/>
  <c r="A40" i="1"/>
  <c r="A36" i="1"/>
  <c r="A31" i="1"/>
  <c r="A37" i="1"/>
  <c r="A33" i="1"/>
  <c r="A44" i="1"/>
  <c r="A32" i="1"/>
  <c r="A42" i="1"/>
  <c r="A38" i="1"/>
  <c r="I49" i="1"/>
  <c r="A49" i="1"/>
  <c r="I50" i="1"/>
  <c r="A50" i="1" s="1"/>
  <c r="I51" i="1"/>
  <c r="A51" i="1"/>
  <c r="I52" i="1"/>
  <c r="A52" i="1" s="1"/>
  <c r="I48" i="1"/>
  <c r="I58" i="1"/>
  <c r="A58" i="1" s="1"/>
  <c r="A47" i="1" s="1"/>
  <c r="A48" i="1"/>
  <c r="C2" i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5" i="2"/>
  <c r="A105" i="1"/>
  <c r="I106" i="1"/>
  <c r="I91" i="26" l="1"/>
  <c r="A85" i="26" s="1"/>
  <c r="A9" i="1"/>
  <c r="I71" i="1"/>
  <c r="A71" i="1" s="1"/>
  <c r="A59" i="1" s="1"/>
  <c r="A8" i="1"/>
  <c r="A10" i="1"/>
  <c r="I45" i="1"/>
  <c r="A45" i="1" s="1"/>
  <c r="A26" i="1" s="1"/>
  <c r="A27" i="1"/>
  <c r="A7" i="1"/>
  <c r="I25" i="1"/>
  <c r="A25" i="1" s="1"/>
  <c r="A6" i="1" s="1"/>
  <c r="I45" i="36"/>
  <c r="A45" i="36" s="1"/>
  <c r="A26" i="36" s="1"/>
  <c r="I45" i="37"/>
  <c r="I46" i="37" s="1"/>
  <c r="I45" i="32"/>
  <c r="A78" i="26"/>
  <c r="A84" i="26"/>
  <c r="A84" i="1"/>
  <c r="A78" i="1"/>
  <c r="I91" i="25"/>
  <c r="A85" i="25" s="1"/>
  <c r="I91" i="36"/>
  <c r="A27" i="36"/>
  <c r="A48" i="28"/>
  <c r="I58" i="35"/>
  <c r="A58" i="35" s="1"/>
  <c r="A47" i="35" s="1"/>
  <c r="I58" i="36"/>
  <c r="A58" i="36" s="1"/>
  <c r="A47" i="36" s="1"/>
  <c r="I58" i="38"/>
  <c r="A58" i="38" s="1"/>
  <c r="A47" i="38" s="1"/>
  <c r="I58" i="30"/>
  <c r="A58" i="30" s="1"/>
  <c r="A47" i="30" s="1"/>
  <c r="I58" i="32"/>
  <c r="A58" i="32" s="1"/>
  <c r="A47" i="32" s="1"/>
  <c r="A80" i="1"/>
  <c r="A84" i="30"/>
  <c r="I84" i="34"/>
  <c r="I84" i="28"/>
  <c r="I84" i="25"/>
  <c r="A79" i="24"/>
  <c r="A79" i="32"/>
  <c r="A80" i="37"/>
  <c r="I84" i="37"/>
  <c r="A48" i="29"/>
  <c r="A48" i="24"/>
  <c r="A78" i="24"/>
  <c r="A84" i="40"/>
  <c r="A84" i="29"/>
  <c r="A84" i="35"/>
  <c r="I84" i="36"/>
  <c r="I84" i="31"/>
  <c r="A27" i="40"/>
  <c r="I45" i="40"/>
  <c r="I45" i="33"/>
  <c r="A45" i="33" s="1"/>
  <c r="A26" i="33" s="1"/>
  <c r="I45" i="38"/>
  <c r="A45" i="38" s="1"/>
  <c r="A26" i="38" s="1"/>
  <c r="A27" i="35"/>
  <c r="I45" i="35"/>
  <c r="I46" i="35" s="1"/>
  <c r="I103" i="35" s="1"/>
  <c r="A7" i="31"/>
  <c r="I25" i="31"/>
  <c r="A25" i="31" s="1"/>
  <c r="A6" i="31" s="1"/>
  <c r="I25" i="37"/>
  <c r="A25" i="37" s="1"/>
  <c r="A6" i="37" s="1"/>
  <c r="A7" i="37"/>
  <c r="A193" i="27"/>
  <c r="A194" i="27" s="1"/>
  <c r="A195" i="27" s="1"/>
  <c r="A191" i="27"/>
  <c r="A118" i="30"/>
  <c r="A120" i="30"/>
  <c r="A121" i="30" s="1"/>
  <c r="A122" i="30" s="1"/>
  <c r="I71" i="29"/>
  <c r="A71" i="29" s="1"/>
  <c r="A61" i="29"/>
  <c r="A80" i="33"/>
  <c r="I84" i="33"/>
  <c r="A27" i="32"/>
  <c r="I58" i="26"/>
  <c r="A58" i="26" s="1"/>
  <c r="A47" i="26" s="1"/>
  <c r="I84" i="38"/>
  <c r="I45" i="26"/>
  <c r="I46" i="26" s="1"/>
  <c r="I25" i="24"/>
  <c r="A25" i="24" s="1"/>
  <c r="A6" i="24" s="1"/>
  <c r="A7" i="24"/>
  <c r="I45" i="39"/>
  <c r="I46" i="39" s="1"/>
  <c r="A64" i="31"/>
  <c r="I71" i="31"/>
  <c r="A71" i="31" s="1"/>
  <c r="A60" i="26"/>
  <c r="A59" i="26"/>
  <c r="A60" i="37"/>
  <c r="A59" i="37"/>
  <c r="I71" i="34"/>
  <c r="A71" i="34" s="1"/>
  <c r="A61" i="34"/>
  <c r="A62" i="39"/>
  <c r="I71" i="39"/>
  <c r="A71" i="39" s="1"/>
  <c r="I71" i="25"/>
  <c r="A71" i="25" s="1"/>
  <c r="I71" i="24"/>
  <c r="A71" i="24" s="1"/>
  <c r="I71" i="40"/>
  <c r="A71" i="40" s="1"/>
  <c r="I71" i="33"/>
  <c r="A71" i="33" s="1"/>
  <c r="I71" i="36"/>
  <c r="A71" i="36" s="1"/>
  <c r="A62" i="35"/>
  <c r="I71" i="35"/>
  <c r="A71" i="35" s="1"/>
  <c r="I71" i="28"/>
  <c r="A71" i="28" s="1"/>
  <c r="I91" i="28"/>
  <c r="A85" i="28" s="1"/>
  <c r="I91" i="40"/>
  <c r="A91" i="40" s="1"/>
  <c r="I91" i="38"/>
  <c r="I45" i="34"/>
  <c r="A45" i="34" s="1"/>
  <c r="A26" i="34" s="1"/>
  <c r="I45" i="30"/>
  <c r="A45" i="30" s="1"/>
  <c r="A26" i="30" s="1"/>
  <c r="I45" i="29"/>
  <c r="I46" i="29" s="1"/>
  <c r="I45" i="28"/>
  <c r="I45" i="25"/>
  <c r="I45" i="24"/>
  <c r="I46" i="24" s="1"/>
  <c r="I91" i="37"/>
  <c r="A91" i="37" s="1"/>
  <c r="I91" i="33"/>
  <c r="A91" i="33" s="1"/>
  <c r="I91" i="29"/>
  <c r="A85" i="29" s="1"/>
  <c r="I72" i="35"/>
  <c r="I46" i="33"/>
  <c r="A45" i="26"/>
  <c r="A26" i="26" s="1"/>
  <c r="I46" i="32"/>
  <c r="A45" i="32"/>
  <c r="A26" i="32" s="1"/>
  <c r="I107" i="40"/>
  <c r="I108" i="40" s="1"/>
  <c r="A85" i="38"/>
  <c r="A91" i="38"/>
  <c r="I46" i="34"/>
  <c r="A45" i="28"/>
  <c r="A26" i="28" s="1"/>
  <c r="I46" i="28"/>
  <c r="I46" i="25"/>
  <c r="A45" i="25"/>
  <c r="A26" i="25" s="1"/>
  <c r="A85" i="33"/>
  <c r="A91" i="29"/>
  <c r="I46" i="36"/>
  <c r="I46" i="38"/>
  <c r="I91" i="1"/>
  <c r="A91" i="26"/>
  <c r="I91" i="35"/>
  <c r="I91" i="31"/>
  <c r="I91" i="34"/>
  <c r="A28" i="29"/>
  <c r="A90" i="37"/>
  <c r="I91" i="30"/>
  <c r="I45" i="31"/>
  <c r="A91" i="25"/>
  <c r="I91" i="24"/>
  <c r="I91" i="39"/>
  <c r="A27" i="37"/>
  <c r="A33" i="24"/>
  <c r="A87" i="40"/>
  <c r="I91" i="32"/>
  <c r="A31" i="34"/>
  <c r="A35" i="30"/>
  <c r="A105" i="33"/>
  <c r="I25" i="27"/>
  <c r="A25" i="27" s="1"/>
  <c r="A6" i="27" s="1"/>
  <c r="I83" i="27"/>
  <c r="A83" i="27" s="1"/>
  <c r="I90" i="27"/>
  <c r="I45" i="27"/>
  <c r="A7" i="27"/>
  <c r="A81" i="27"/>
  <c r="I70" i="27"/>
  <c r="A70" i="27" s="1"/>
  <c r="I57" i="27"/>
  <c r="A45" i="37" l="1"/>
  <c r="A26" i="37" s="1"/>
  <c r="A85" i="37"/>
  <c r="A45" i="29"/>
  <c r="A26" i="29" s="1"/>
  <c r="A60" i="1"/>
  <c r="I46" i="1"/>
  <c r="I103" i="1" s="1"/>
  <c r="A45" i="39"/>
  <c r="A26" i="39" s="1"/>
  <c r="A85" i="40"/>
  <c r="A60" i="25"/>
  <c r="A59" i="25"/>
  <c r="A45" i="40"/>
  <c r="A26" i="40" s="1"/>
  <c r="I46" i="40"/>
  <c r="A84" i="34"/>
  <c r="A78" i="34"/>
  <c r="A60" i="28"/>
  <c r="A59" i="28"/>
  <c r="A60" i="33"/>
  <c r="A59" i="33"/>
  <c r="A59" i="39"/>
  <c r="A60" i="39"/>
  <c r="A60" i="31"/>
  <c r="A59" i="31"/>
  <c r="A59" i="29"/>
  <c r="A60" i="29"/>
  <c r="A59" i="34"/>
  <c r="A60" i="34"/>
  <c r="A45" i="35"/>
  <c r="A26" i="35" s="1"/>
  <c r="A45" i="24"/>
  <c r="A26" i="24" s="1"/>
  <c r="I46" i="30"/>
  <c r="A91" i="28"/>
  <c r="A46" i="35"/>
  <c r="A59" i="35"/>
  <c r="A60" i="35"/>
  <c r="A59" i="40"/>
  <c r="A60" i="40"/>
  <c r="A84" i="33"/>
  <c r="A78" i="33"/>
  <c r="A84" i="31"/>
  <c r="A78" i="31"/>
  <c r="A84" i="37"/>
  <c r="A78" i="37"/>
  <c r="A78" i="25"/>
  <c r="A84" i="25"/>
  <c r="A85" i="36"/>
  <c r="A91" i="36"/>
  <c r="A60" i="36"/>
  <c r="A59" i="36"/>
  <c r="A60" i="24"/>
  <c r="A59" i="24"/>
  <c r="A84" i="38"/>
  <c r="A78" i="38"/>
  <c r="A78" i="36"/>
  <c r="A84" i="36"/>
  <c r="A78" i="28"/>
  <c r="A84" i="28"/>
  <c r="A91" i="31"/>
  <c r="A85" i="31"/>
  <c r="I103" i="39"/>
  <c r="A46" i="39"/>
  <c r="I72" i="39"/>
  <c r="A46" i="29"/>
  <c r="I72" i="29"/>
  <c r="I103" i="29"/>
  <c r="A46" i="26"/>
  <c r="I72" i="26"/>
  <c r="I103" i="26"/>
  <c r="A91" i="24"/>
  <c r="A85" i="24"/>
  <c r="A91" i="1"/>
  <c r="A85" i="1"/>
  <c r="I103" i="30"/>
  <c r="A46" i="30"/>
  <c r="I72" i="30"/>
  <c r="I72" i="1"/>
  <c r="I46" i="31"/>
  <c r="A45" i="31"/>
  <c r="A26" i="31" s="1"/>
  <c r="I72" i="38"/>
  <c r="I103" i="38"/>
  <c r="A46" i="38"/>
  <c r="A91" i="39"/>
  <c r="A85" i="39"/>
  <c r="A85" i="30"/>
  <c r="A91" i="30"/>
  <c r="I72" i="25"/>
  <c r="I103" i="25"/>
  <c r="A46" i="25"/>
  <c r="I103" i="34"/>
  <c r="I72" i="34"/>
  <c r="A46" i="34"/>
  <c r="A46" i="33"/>
  <c r="I72" i="33"/>
  <c r="I103" i="33"/>
  <c r="I103" i="24"/>
  <c r="A46" i="24"/>
  <c r="I72" i="24"/>
  <c r="I103" i="37"/>
  <c r="A46" i="37"/>
  <c r="I72" i="37"/>
  <c r="I103" i="28"/>
  <c r="A46" i="28"/>
  <c r="I72" i="28"/>
  <c r="A85" i="35"/>
  <c r="A91" i="35"/>
  <c r="A46" i="32"/>
  <c r="I103" i="32"/>
  <c r="I72" i="32"/>
  <c r="A103" i="35"/>
  <c r="I104" i="35"/>
  <c r="A91" i="32"/>
  <c r="A85" i="32"/>
  <c r="A91" i="34"/>
  <c r="A85" i="34"/>
  <c r="A46" i="36"/>
  <c r="I103" i="36"/>
  <c r="I72" i="36"/>
  <c r="A72" i="35"/>
  <c r="I107" i="35"/>
  <c r="I108" i="35" s="1"/>
  <c r="A77" i="27"/>
  <c r="A84" i="27"/>
  <c r="A90" i="27"/>
  <c r="A59" i="27"/>
  <c r="A58" i="27"/>
  <c r="A45" i="27"/>
  <c r="A26" i="27" s="1"/>
  <c r="I46" i="27"/>
  <c r="A46" i="27" s="1"/>
  <c r="A57" i="27"/>
  <c r="A47" i="27" s="1"/>
  <c r="A46" i="1" l="1"/>
  <c r="I72" i="40"/>
  <c r="A46" i="40"/>
  <c r="I103" i="40"/>
  <c r="A103" i="36"/>
  <c r="I104" i="36"/>
  <c r="A104" i="35"/>
  <c r="A92" i="35"/>
  <c r="A103" i="33"/>
  <c r="I104" i="33"/>
  <c r="A72" i="25"/>
  <c r="I107" i="25"/>
  <c r="I108" i="25" s="1"/>
  <c r="I107" i="29"/>
  <c r="I108" i="29" s="1"/>
  <c r="A72" i="29"/>
  <c r="A103" i="28"/>
  <c r="I104" i="28"/>
  <c r="I107" i="32"/>
  <c r="I108" i="32" s="1"/>
  <c r="A72" i="32"/>
  <c r="I107" i="37"/>
  <c r="I108" i="37" s="1"/>
  <c r="A72" i="37"/>
  <c r="I107" i="39"/>
  <c r="I108" i="39" s="1"/>
  <c r="A72" i="39"/>
  <c r="A103" i="24"/>
  <c r="I104" i="24"/>
  <c r="I104" i="30"/>
  <c r="A103" i="30"/>
  <c r="I104" i="1"/>
  <c r="A103" i="1"/>
  <c r="A72" i="28"/>
  <c r="I107" i="28"/>
  <c r="I108" i="28" s="1"/>
  <c r="A103" i="29"/>
  <c r="I104" i="29"/>
  <c r="I103" i="31"/>
  <c r="A46" i="31"/>
  <c r="I72" i="31"/>
  <c r="I104" i="32"/>
  <c r="A103" i="32"/>
  <c r="I104" i="37"/>
  <c r="A103" i="37"/>
  <c r="A72" i="34"/>
  <c r="I107" i="34"/>
  <c r="I108" i="34" s="1"/>
  <c r="I107" i="1"/>
  <c r="I108" i="1" s="1"/>
  <c r="A72" i="1"/>
  <c r="A103" i="26"/>
  <c r="I104" i="26"/>
  <c r="A103" i="39"/>
  <c r="I104" i="39"/>
  <c r="I104" i="25"/>
  <c r="A103" i="25"/>
  <c r="A72" i="33"/>
  <c r="I107" i="33"/>
  <c r="I108" i="33" s="1"/>
  <c r="I109" i="35"/>
  <c r="D37" i="2" s="1"/>
  <c r="I111" i="35"/>
  <c r="I107" i="24"/>
  <c r="I108" i="24" s="1"/>
  <c r="A72" i="24"/>
  <c r="I104" i="34"/>
  <c r="A103" i="34"/>
  <c r="I107" i="30"/>
  <c r="I108" i="30" s="1"/>
  <c r="A72" i="30"/>
  <c r="I107" i="26"/>
  <c r="I108" i="26" s="1"/>
  <c r="A72" i="26"/>
  <c r="A72" i="36"/>
  <c r="I107" i="36"/>
  <c r="I108" i="36" s="1"/>
  <c r="I107" i="38"/>
  <c r="I108" i="38" s="1"/>
  <c r="A72" i="38"/>
  <c r="A103" i="38"/>
  <c r="I104" i="38"/>
  <c r="I71" i="27"/>
  <c r="I106" i="27" s="1"/>
  <c r="I107" i="27" s="1"/>
  <c r="I102" i="27"/>
  <c r="I103" i="27" s="1"/>
  <c r="I104" i="40" l="1"/>
  <c r="A103" i="40"/>
  <c r="A72" i="40"/>
  <c r="I109" i="40"/>
  <c r="D42" i="2" s="1"/>
  <c r="I111" i="40"/>
  <c r="A92" i="30"/>
  <c r="A104" i="30"/>
  <c r="A104" i="25"/>
  <c r="A92" i="25"/>
  <c r="A92" i="29"/>
  <c r="A104" i="29"/>
  <c r="I111" i="32"/>
  <c r="I109" i="32"/>
  <c r="D34" i="2" s="1"/>
  <c r="A104" i="34"/>
  <c r="A92" i="34"/>
  <c r="A92" i="24"/>
  <c r="A104" i="24"/>
  <c r="A104" i="28"/>
  <c r="A92" i="28"/>
  <c r="I109" i="36"/>
  <c r="D38" i="2" s="1"/>
  <c r="I111" i="36"/>
  <c r="A104" i="39"/>
  <c r="A92" i="39"/>
  <c r="I111" i="24"/>
  <c r="I109" i="24"/>
  <c r="D26" i="2" s="1"/>
  <c r="A92" i="37"/>
  <c r="A104" i="37"/>
  <c r="I109" i="28"/>
  <c r="D30" i="2" s="1"/>
  <c r="I111" i="28"/>
  <c r="A92" i="36"/>
  <c r="A104" i="36"/>
  <c r="I111" i="39"/>
  <c r="I109" i="39"/>
  <c r="D41" i="2" s="1"/>
  <c r="I109" i="29"/>
  <c r="D31" i="2" s="1"/>
  <c r="I111" i="29"/>
  <c r="I109" i="30"/>
  <c r="D32" i="2" s="1"/>
  <c r="I111" i="30"/>
  <c r="A104" i="33"/>
  <c r="A92" i="33"/>
  <c r="A103" i="31"/>
  <c r="I104" i="31"/>
  <c r="I111" i="38"/>
  <c r="I109" i="38"/>
  <c r="D40" i="2" s="1"/>
  <c r="I109" i="26"/>
  <c r="D28" i="2" s="1"/>
  <c r="I111" i="26"/>
  <c r="A104" i="32"/>
  <c r="A92" i="32"/>
  <c r="I111" i="25"/>
  <c r="I109" i="25"/>
  <c r="D27" i="2" s="1"/>
  <c r="I109" i="1"/>
  <c r="D25" i="2" s="1"/>
  <c r="I111" i="1"/>
  <c r="I111" i="34"/>
  <c r="I109" i="34"/>
  <c r="D36" i="2" s="1"/>
  <c r="A104" i="26"/>
  <c r="A92" i="26"/>
  <c r="A104" i="38"/>
  <c r="A92" i="38"/>
  <c r="I111" i="33"/>
  <c r="I109" i="33"/>
  <c r="D35" i="2" s="1"/>
  <c r="I107" i="31"/>
  <c r="I108" i="31" s="1"/>
  <c r="A72" i="31"/>
  <c r="A104" i="1"/>
  <c r="A92" i="1"/>
  <c r="I109" i="37"/>
  <c r="D39" i="2" s="1"/>
  <c r="I111" i="37"/>
  <c r="A102" i="27"/>
  <c r="A71" i="27"/>
  <c r="A91" i="27"/>
  <c r="A103" i="27"/>
  <c r="I108" i="27"/>
  <c r="D29" i="2" s="1"/>
  <c r="I110" i="27"/>
  <c r="A104" i="40" l="1"/>
  <c r="A92" i="40"/>
  <c r="I109" i="31"/>
  <c r="D33" i="2" s="1"/>
  <c r="D43" i="2" s="1"/>
  <c r="I111" i="31"/>
  <c r="A104" i="31"/>
  <c r="A92" i="31"/>
</calcChain>
</file>

<file path=xl/sharedStrings.xml><?xml version="1.0" encoding="utf-8"?>
<sst xmlns="http://schemas.openxmlformats.org/spreadsheetml/2006/main" count="1114" uniqueCount="127">
  <si>
    <t>ATTACHMENT I - ITEMIZED BUDGET</t>
  </si>
  <si>
    <t>Total Request</t>
  </si>
  <si>
    <t>Supplies</t>
  </si>
  <si>
    <t>Other</t>
  </si>
  <si>
    <t>Total</t>
  </si>
  <si>
    <t>CEO/President:</t>
  </si>
  <si>
    <t>Board President:</t>
  </si>
  <si>
    <t>Financial Proposal Contact:</t>
  </si>
  <si>
    <t>Phone:</t>
  </si>
  <si>
    <t>Email:</t>
  </si>
  <si>
    <t>Subrecipient EIN:</t>
  </si>
  <si>
    <t>Subrecipient Accounting basis:</t>
  </si>
  <si>
    <t>Service</t>
  </si>
  <si>
    <t>b. Estimated unduplicated number of clients to be seen each month</t>
  </si>
  <si>
    <t>c. Estimated number of units of service per month</t>
  </si>
  <si>
    <t>a. Estimated Unduplicated number of clients for the grant year</t>
  </si>
  <si>
    <t>Service Categories</t>
  </si>
  <si>
    <t xml:space="preserve">OUTPATIENT/AMBULATORY HEALTH SERVICES </t>
  </si>
  <si>
    <t xml:space="preserve">MEDICAL CASE MANAGEMENT </t>
  </si>
  <si>
    <t>ORAL HEALTH CARE</t>
  </si>
  <si>
    <t xml:space="preserve">MENTAL HEALTH SERVICES </t>
  </si>
  <si>
    <t xml:space="preserve">MEDICAL NUTRITION THERAPY </t>
  </si>
  <si>
    <t xml:space="preserve">EARLY INTERVENTION SERVICES </t>
  </si>
  <si>
    <t xml:space="preserve">HOME HEALTH CARE SERVICES </t>
  </si>
  <si>
    <t xml:space="preserve">HOME/COMMUNITY BASED HEALTH CARE </t>
  </si>
  <si>
    <t xml:space="preserve">MEDICAL TRANSPORTATION </t>
  </si>
  <si>
    <t xml:space="preserve">EMERGENCY FINANCIAL ASSISTANCE </t>
  </si>
  <si>
    <t>NON-MEDICAL CASE MANAGEMENT SERVICES</t>
  </si>
  <si>
    <t xml:space="preserve">PSYCHOSOCIAL SUPPORT </t>
  </si>
  <si>
    <t xml:space="preserve">FOOD BANK/HOME DELIVERED MEALS </t>
  </si>
  <si>
    <t>OTHER PROFESSIONAL SERVICES</t>
  </si>
  <si>
    <t>Primary Program Contact:</t>
  </si>
  <si>
    <t>Provider Name</t>
  </si>
  <si>
    <t>AIDS Healthcare Foundation</t>
  </si>
  <si>
    <t>AIDS Taskforce of Greater Cleveland</t>
  </si>
  <si>
    <t>Cleveland Clinic Foundation</t>
  </si>
  <si>
    <t>Cuyahoga County Board of Health</t>
  </si>
  <si>
    <t>May Dugan</t>
  </si>
  <si>
    <t>Mercy Regional Medical</t>
  </si>
  <si>
    <t>MetroHealth Medical Center</t>
  </si>
  <si>
    <t>Nueva Luz URC</t>
  </si>
  <si>
    <t>Signature Health</t>
  </si>
  <si>
    <t>University Hospitals of Cleveland</t>
  </si>
  <si>
    <t># of Months</t>
  </si>
  <si>
    <t>100% Annual Salary</t>
  </si>
  <si>
    <t>Personnel Title</t>
  </si>
  <si>
    <t>Personnel Name</t>
  </si>
  <si>
    <t>DIRECT COSTS</t>
  </si>
  <si>
    <t>Question #1</t>
  </si>
  <si>
    <t>Question #2</t>
  </si>
  <si>
    <t>Question #1:</t>
  </si>
  <si>
    <t>Question #2:</t>
  </si>
  <si>
    <t>YES</t>
  </si>
  <si>
    <t>NO</t>
  </si>
  <si>
    <t>Negotiated Indirected Cost Rate Agreement</t>
  </si>
  <si>
    <t>Cost Allocation</t>
  </si>
  <si>
    <t>10% De Minimis</t>
  </si>
  <si>
    <t>Not Claiming Admin Costs</t>
  </si>
  <si>
    <t>SUBTOTAL SALARY</t>
  </si>
  <si>
    <t>SUBTOTAL FRINGE</t>
  </si>
  <si>
    <t>Language Key</t>
  </si>
  <si>
    <t>TOTAL SALARY &amp; FRINGE</t>
  </si>
  <si>
    <t>Other Administrative Costs</t>
  </si>
  <si>
    <t>Other Direct Care Costs</t>
  </si>
  <si>
    <t>SUBTOTAL OTHER DIRECT COST</t>
  </si>
  <si>
    <t>TOTAL ADMINISTRATIVE COST</t>
  </si>
  <si>
    <t>TOTAL SERVICE AWARD</t>
  </si>
  <si>
    <t>Total FTE</t>
  </si>
  <si>
    <t>% of FTE on Grant</t>
  </si>
  <si>
    <t>Primary Care</t>
  </si>
  <si>
    <t>Food</t>
  </si>
  <si>
    <t>Labs</t>
  </si>
  <si>
    <t>Phones</t>
  </si>
  <si>
    <t>Rent</t>
  </si>
  <si>
    <t>Utilities</t>
  </si>
  <si>
    <t>Postage</t>
  </si>
  <si>
    <t>Travel (Mileage)</t>
  </si>
  <si>
    <t>Transportation (Bus/Taxi/Parking/Gas Cards)</t>
  </si>
  <si>
    <t>Budget Amount</t>
  </si>
  <si>
    <t>Explanation</t>
  </si>
  <si>
    <t>Enter your approved Negotiated Indirect Cost Rate here:</t>
  </si>
  <si>
    <t>Supplements</t>
  </si>
  <si>
    <t>Explanation/Description</t>
  </si>
  <si>
    <t>Admin %</t>
  </si>
  <si>
    <t>↓ Select Position From Drop Down Here ↓</t>
  </si>
  <si>
    <r>
      <t>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</si>
  <si>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Filter</t>
  </si>
  <si>
    <t>Current Funding Request</t>
  </si>
  <si>
    <t>Blank Cell to Provide Proper Function of Admin Formula for Filtering</t>
  </si>
  <si>
    <r>
      <t>Admin Cost 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</si>
  <si>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SUBTOTAL ADMIN SALARY</t>
  </si>
  <si>
    <t>SUBTOTAL ADMIN FRINGE</t>
  </si>
  <si>
    <t>SUBTOTAL OTHER ADMIN</t>
  </si>
  <si>
    <r>
      <rPr>
        <b/>
        <sz val="18"/>
        <color theme="1"/>
        <rFont val="Calibri"/>
        <family val="2"/>
        <scheme val="minor"/>
      </rPr>
      <t>Which method will be used to claim Indirect/Administrative Costs?</t>
    </r>
    <r>
      <rPr>
        <b/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(If not claiming Adminsitrative Costs, please select "Not Claiming Admin Costs" from the drop down list.)</t>
    </r>
  </si>
  <si>
    <t>Will you be using a Fringe Benefit Rate to claim your Fringe cost?</t>
  </si>
  <si>
    <t>Enter your requested Fringe Rate here:</t>
  </si>
  <si>
    <t>Please submit backup documentation verifying the accuracy of this rate.</t>
  </si>
  <si>
    <t>Please submit your Negotiated Indirect Cost Rate Agreement.</t>
  </si>
  <si>
    <t xml:space="preserve">Please submit via email an official statement that your agency is claiming the 10% De Minimis rate. </t>
  </si>
  <si>
    <t>100% Annual Salary Cost</t>
  </si>
  <si>
    <t>Direct Costs Excluded from Indirect Cost Rates</t>
  </si>
  <si>
    <t>SUBTOTAL EXCLUDED DIRECT COST</t>
  </si>
  <si>
    <t>TOTAL DIRECT COST (Including S+F)</t>
  </si>
  <si>
    <t>ADMINISTRATIVE (Indirect) COSTS</t>
  </si>
  <si>
    <t>You chose to use a Cost Allocation Plan method to collect your Admin/Indirect Costs. Please complete the itemized Admin Budget below.</t>
  </si>
  <si>
    <t>You chose to use the 10% De Minimis Rate to collect your Admin/Indirect Costs. Do not complete the itemized Admin Budget below.</t>
  </si>
  <si>
    <t>You chose to use an Negotiated Indirect Cost Rate to collect your Admin/Indirect Costs. Do not complete the itemized Admin Budget below.</t>
  </si>
  <si>
    <t>Admin Cost Language</t>
  </si>
  <si>
    <t>You have not chosen to collect Admin/Indirect Cost. Do not complete the itemized Admin Budget below.</t>
  </si>
  <si>
    <t>Excluded Direct Care Costs</t>
  </si>
  <si>
    <t>Prescription (340b)</t>
  </si>
  <si>
    <t>Administrative Personnel Title</t>
  </si>
  <si>
    <t>Indirect Cost % for Service Category</t>
  </si>
  <si>
    <t>&lt;-- Please complete if Indirect Cost % is Different per Category</t>
  </si>
  <si>
    <t>Unassigned Category</t>
  </si>
  <si>
    <t>ATTACHMENT H - ITEMIZED BUDGET NARRATIVE</t>
  </si>
  <si>
    <t>Neighborhood Family Practice</t>
  </si>
  <si>
    <t xml:space="preserve"> </t>
  </si>
  <si>
    <t>Lorain County Health and Dentistry</t>
  </si>
  <si>
    <t>Division of Senior and Adult Services</t>
  </si>
  <si>
    <t>Circle Health/ The Centers</t>
  </si>
  <si>
    <t>Medical Director</t>
  </si>
  <si>
    <t>Nurse Manager</t>
  </si>
  <si>
    <t>Practice Manager</t>
  </si>
  <si>
    <t>Patient Care Specialist 2</t>
  </si>
  <si>
    <t>RYAN WHITE PART- A  RFP GRANT YEAR</t>
  </si>
  <si>
    <t>Budget Request Period: March 1, 202X - February 28,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</si>
</sst>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Wingdings"/>
      <charset val="2"/>
    </font>
    <font>
      <sz val="10"/>
      <color theme="9" tint="-0.249977111117893"/>
      <name val="Calibri"/>
      <family val="2"/>
      <scheme val="minor"/>
    </font>
    <font>
      <b/>
      <sz val="12"/>
      <color theme="0"/>
      <name val="Arial"/>
      <family val="2"/>
    </font>
    <font>
      <i/>
      <sz val="16"/>
      <color rgb="FF00B0F0"/>
      <name val="Calibri"/>
      <family val="2"/>
      <scheme val="minor"/>
    </font>
    <font>
      <i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</font>
    <font>
      <i/>
      <sz val="11"/>
      <color indexed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12"/>
      <color rgb="FF1F497D"/>
      <name val="Times New Roman"/>
      <family val="1"/>
    </font>
    <font>
      <b/>
      <i/>
      <sz val="12"/>
      <color rgb="FF4C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7" fillId="0" borderId="0" xfId="0" applyFont="1"/>
    <xf numFmtId="0" fontId="8" fillId="0" borderId="0" xfId="3" applyAlignment="1" applyProtection="1"/>
    <xf numFmtId="0" fontId="9" fillId="0" borderId="2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4" fontId="1" fillId="0" borderId="21" xfId="1" applyNumberFormat="1" applyFont="1" applyFill="1" applyBorder="1"/>
    <xf numFmtId="164" fontId="1" fillId="0" borderId="0" xfId="1" applyNumberFormat="1" applyFont="1" applyFill="1" applyBorder="1"/>
    <xf numFmtId="44" fontId="1" fillId="0" borderId="0" xfId="1" applyFont="1" applyFill="1" applyBorder="1"/>
    <xf numFmtId="0" fontId="11" fillId="0" borderId="26" xfId="0" applyFont="1" applyBorder="1"/>
    <xf numFmtId="44" fontId="11" fillId="0" borderId="0" xfId="1" applyFont="1"/>
    <xf numFmtId="0" fontId="11" fillId="0" borderId="0" xfId="0" applyFo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22" xfId="0" applyFont="1" applyBorder="1" applyAlignment="1"/>
    <xf numFmtId="0" fontId="11" fillId="0" borderId="26" xfId="0" applyFont="1" applyFill="1" applyBorder="1"/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4" fontId="0" fillId="0" borderId="9" xfId="1" applyFont="1" applyFill="1" applyBorder="1" applyProtection="1">
      <protection locked="0"/>
    </xf>
    <xf numFmtId="44" fontId="0" fillId="0" borderId="9" xfId="1" applyFont="1" applyBorder="1" applyAlignment="1" applyProtection="1">
      <alignment wrapText="1"/>
      <protection locked="0"/>
    </xf>
    <xf numFmtId="44" fontId="0" fillId="0" borderId="9" xfId="1" applyFont="1" applyFill="1" applyBorder="1" applyAlignment="1" applyProtection="1">
      <alignment wrapText="1"/>
      <protection locked="0"/>
    </xf>
    <xf numFmtId="2" fontId="4" fillId="0" borderId="10" xfId="1" applyNumberFormat="1" applyFont="1" applyFill="1" applyBorder="1" applyAlignment="1" applyProtection="1">
      <alignment horizontal="center"/>
      <protection locked="0"/>
    </xf>
    <xf numFmtId="2" fontId="4" fillId="0" borderId="10" xfId="1" applyNumberFormat="1" applyFont="1" applyBorder="1" applyAlignment="1" applyProtection="1">
      <alignment horizontal="center"/>
      <protection locked="0"/>
    </xf>
    <xf numFmtId="2" fontId="4" fillId="0" borderId="11" xfId="1" applyNumberFormat="1" applyFont="1" applyFill="1" applyBorder="1" applyAlignment="1" applyProtection="1">
      <alignment horizontal="center"/>
      <protection locked="0"/>
    </xf>
    <xf numFmtId="2" fontId="4" fillId="0" borderId="11" xfId="1" applyNumberFormat="1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14" fillId="5" borderId="3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32" xfId="0" applyBorder="1" applyProtection="1"/>
    <xf numFmtId="0" fontId="0" fillId="0" borderId="32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33" xfId="0" applyBorder="1" applyProtection="1"/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4" xfId="0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wrapText="1"/>
    </xf>
    <xf numFmtId="0" fontId="2" fillId="0" borderId="22" xfId="0" applyFont="1" applyBorder="1" applyAlignment="1" applyProtection="1">
      <alignment wrapText="1"/>
      <protection locked="0"/>
    </xf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0" fontId="0" fillId="3" borderId="35" xfId="0" applyFill="1" applyBorder="1" applyProtection="1"/>
    <xf numFmtId="0" fontId="0" fillId="3" borderId="26" xfId="0" applyFill="1" applyBorder="1" applyProtection="1"/>
    <xf numFmtId="0" fontId="0" fillId="3" borderId="36" xfId="0" applyFill="1" applyBorder="1" applyProtection="1"/>
    <xf numFmtId="0" fontId="16" fillId="3" borderId="0" xfId="0" applyFont="1" applyFill="1" applyBorder="1" applyAlignment="1" applyProtection="1"/>
    <xf numFmtId="0" fontId="0" fillId="3" borderId="0" xfId="0" applyFill="1" applyBorder="1" applyProtection="1"/>
    <xf numFmtId="0" fontId="0" fillId="3" borderId="37" xfId="0" applyFill="1" applyBorder="1" applyProtection="1"/>
    <xf numFmtId="0" fontId="0" fillId="3" borderId="21" xfId="0" applyFill="1" applyBorder="1" applyProtection="1"/>
    <xf numFmtId="10" fontId="16" fillId="3" borderId="0" xfId="2" applyNumberFormat="1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/>
    <xf numFmtId="0" fontId="16" fillId="3" borderId="37" xfId="0" applyFont="1" applyFill="1" applyBorder="1" applyAlignment="1" applyProtection="1"/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40" xfId="0" applyFill="1" applyBorder="1" applyProtection="1"/>
    <xf numFmtId="0" fontId="0" fillId="0" borderId="18" xfId="0" applyBorder="1" applyAlignment="1" applyProtection="1">
      <alignment horizontal="left"/>
      <protection locked="0"/>
    </xf>
    <xf numFmtId="10" fontId="4" fillId="0" borderId="11" xfId="2" applyNumberFormat="1" applyFont="1" applyFill="1" applyBorder="1" applyAlignment="1" applyProtection="1">
      <alignment horizontal="center"/>
      <protection locked="0"/>
    </xf>
    <xf numFmtId="10" fontId="4" fillId="0" borderId="11" xfId="2" applyNumberFormat="1" applyFont="1" applyBorder="1" applyAlignment="1" applyProtection="1">
      <alignment horizontal="center"/>
      <protection locked="0"/>
    </xf>
    <xf numFmtId="44" fontId="0" fillId="0" borderId="23" xfId="1" applyFont="1" applyBorder="1" applyAlignment="1" applyProtection="1">
      <alignment wrapText="1"/>
      <protection locked="0"/>
    </xf>
    <xf numFmtId="44" fontId="0" fillId="0" borderId="18" xfId="1" applyFont="1" applyFill="1" applyBorder="1" applyAlignment="1" applyProtection="1">
      <alignment wrapText="1"/>
      <protection locked="0"/>
    </xf>
    <xf numFmtId="44" fontId="1" fillId="0" borderId="10" xfId="1" applyFont="1" applyBorder="1" applyAlignment="1" applyProtection="1">
      <alignment wrapText="1"/>
      <protection locked="0"/>
    </xf>
    <xf numFmtId="44" fontId="1" fillId="0" borderId="25" xfId="1" applyFont="1" applyBorder="1" applyAlignment="1" applyProtection="1">
      <alignment wrapText="1"/>
      <protection locked="0"/>
    </xf>
    <xf numFmtId="44" fontId="1" fillId="0" borderId="23" xfId="1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44" fontId="4" fillId="0" borderId="11" xfId="1" applyFont="1" applyFill="1" applyBorder="1" applyAlignment="1" applyProtection="1">
      <alignment horizontal="center"/>
      <protection locked="0"/>
    </xf>
    <xf numFmtId="44" fontId="4" fillId="0" borderId="10" xfId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4" fontId="1" fillId="0" borderId="9" xfId="1" applyFont="1" applyFill="1" applyBorder="1" applyProtection="1">
      <protection locked="0"/>
    </xf>
    <xf numFmtId="44" fontId="1" fillId="0" borderId="23" xfId="1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/>
      <protection locked="0"/>
    </xf>
    <xf numFmtId="0" fontId="0" fillId="8" borderId="8" xfId="0" applyFill="1" applyBorder="1" applyAlignment="1" applyProtection="1">
      <alignment horizontal="left"/>
    </xf>
    <xf numFmtId="2" fontId="4" fillId="8" borderId="10" xfId="1" applyNumberFormat="1" applyFont="1" applyFill="1" applyBorder="1" applyAlignment="1" applyProtection="1">
      <alignment horizontal="center"/>
    </xf>
    <xf numFmtId="2" fontId="4" fillId="8" borderId="11" xfId="1" applyNumberFormat="1" applyFont="1" applyFill="1" applyBorder="1" applyAlignment="1" applyProtection="1">
      <alignment horizontal="center"/>
    </xf>
    <xf numFmtId="2" fontId="4" fillId="8" borderId="18" xfId="1" applyNumberFormat="1" applyFont="1" applyFill="1" applyBorder="1" applyAlignment="1" applyProtection="1">
      <alignment horizontal="center"/>
    </xf>
    <xf numFmtId="2" fontId="4" fillId="8" borderId="19" xfId="1" applyNumberFormat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44" fontId="0" fillId="0" borderId="15" xfId="1" applyFont="1" applyBorder="1" applyAlignment="1" applyProtection="1">
      <alignment wrapText="1"/>
      <protection locked="0"/>
    </xf>
    <xf numFmtId="2" fontId="4" fillId="0" borderId="15" xfId="1" applyNumberFormat="1" applyFont="1" applyBorder="1" applyAlignment="1" applyProtection="1">
      <alignment horizontal="center"/>
      <protection locked="0"/>
    </xf>
    <xf numFmtId="10" fontId="4" fillId="0" borderId="15" xfId="2" applyNumberFormat="1" applyFont="1" applyBorder="1" applyAlignment="1" applyProtection="1">
      <alignment horizontal="center"/>
      <protection locked="0"/>
    </xf>
    <xf numFmtId="44" fontId="12" fillId="2" borderId="6" xfId="1" applyFont="1" applyFill="1" applyBorder="1" applyAlignment="1" applyProtection="1">
      <alignment horizontal="center"/>
    </xf>
    <xf numFmtId="2" fontId="4" fillId="0" borderId="48" xfId="1" applyNumberFormat="1" applyFont="1" applyBorder="1" applyAlignment="1" applyProtection="1">
      <alignment horizontal="center"/>
      <protection locked="0"/>
    </xf>
    <xf numFmtId="44" fontId="12" fillId="2" borderId="31" xfId="1" applyFont="1" applyFill="1" applyBorder="1" applyAlignment="1" applyProtection="1">
      <alignment horizontal="center"/>
    </xf>
    <xf numFmtId="44" fontId="4" fillId="2" borderId="41" xfId="1" applyFont="1" applyFill="1" applyBorder="1" applyProtection="1"/>
    <xf numFmtId="44" fontId="4" fillId="2" borderId="49" xfId="1" applyFont="1" applyFill="1" applyBorder="1" applyProtection="1"/>
    <xf numFmtId="44" fontId="4" fillId="2" borderId="33" xfId="1" applyFont="1" applyFill="1" applyBorder="1" applyProtection="1"/>
    <xf numFmtId="44" fontId="4" fillId="2" borderId="43" xfId="1" applyFont="1" applyFill="1" applyBorder="1" applyProtection="1"/>
    <xf numFmtId="44" fontId="4" fillId="2" borderId="31" xfId="1" applyFont="1" applyFill="1" applyBorder="1" applyProtection="1"/>
    <xf numFmtId="44" fontId="25" fillId="0" borderId="50" xfId="1" applyFont="1" applyFill="1" applyBorder="1" applyProtection="1"/>
    <xf numFmtId="44" fontId="25" fillId="0" borderId="51" xfId="1" applyFont="1" applyFill="1" applyBorder="1" applyProtection="1"/>
    <xf numFmtId="44" fontId="26" fillId="0" borderId="52" xfId="1" applyFont="1" applyFill="1" applyBorder="1" applyProtection="1"/>
    <xf numFmtId="0" fontId="0" fillId="0" borderId="0" xfId="0" applyAlignment="1" applyProtection="1"/>
    <xf numFmtId="0" fontId="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44" fontId="25" fillId="0" borderId="51" xfId="1" applyFont="1" applyBorder="1" applyProtection="1"/>
    <xf numFmtId="44" fontId="26" fillId="0" borderId="52" xfId="1" applyFont="1" applyBorder="1" applyProtection="1"/>
    <xf numFmtId="44" fontId="12" fillId="2" borderId="31" xfId="1" applyFont="1" applyFill="1" applyBorder="1" applyProtection="1"/>
    <xf numFmtId="44" fontId="27" fillId="0" borderId="50" xfId="1" applyFont="1" applyBorder="1" applyProtection="1"/>
    <xf numFmtId="44" fontId="25" fillId="0" borderId="50" xfId="1" applyNumberFormat="1" applyFont="1" applyFill="1" applyBorder="1" applyProtection="1"/>
    <xf numFmtId="44" fontId="15" fillId="6" borderId="30" xfId="0" applyNumberFormat="1" applyFont="1" applyFill="1" applyBorder="1" applyAlignment="1" applyProtection="1">
      <alignment vertical="top"/>
    </xf>
    <xf numFmtId="164" fontId="0" fillId="0" borderId="28" xfId="0" applyNumberFormat="1" applyBorder="1" applyProtection="1"/>
    <xf numFmtId="0" fontId="0" fillId="0" borderId="0" xfId="0" applyBorder="1" applyProtection="1"/>
    <xf numFmtId="0" fontId="0" fillId="8" borderId="37" xfId="0" applyFill="1" applyBorder="1" applyAlignment="1" applyProtection="1"/>
    <xf numFmtId="0" fontId="0" fillId="8" borderId="21" xfId="0" applyFill="1" applyBorder="1" applyProtection="1"/>
    <xf numFmtId="0" fontId="0" fillId="8" borderId="46" xfId="0" applyFill="1" applyBorder="1" applyProtection="1"/>
    <xf numFmtId="0" fontId="0" fillId="8" borderId="1" xfId="0" applyFill="1" applyBorder="1" applyProtection="1"/>
    <xf numFmtId="0" fontId="0" fillId="8" borderId="47" xfId="0" applyFill="1" applyBorder="1" applyProtection="1"/>
    <xf numFmtId="0" fontId="0" fillId="8" borderId="38" xfId="0" applyFill="1" applyBorder="1" applyProtection="1"/>
    <xf numFmtId="0" fontId="0" fillId="8" borderId="39" xfId="0" applyFill="1" applyBorder="1" applyProtection="1"/>
    <xf numFmtId="0" fontId="0" fillId="8" borderId="40" xfId="0" applyFill="1" applyBorder="1" applyProtection="1"/>
    <xf numFmtId="0" fontId="2" fillId="0" borderId="25" xfId="0" applyFont="1" applyBorder="1" applyAlignment="1" applyProtection="1"/>
    <xf numFmtId="44" fontId="0" fillId="0" borderId="0" xfId="1" applyFont="1" applyProtection="1"/>
    <xf numFmtId="0" fontId="21" fillId="3" borderId="25" xfId="0" applyFont="1" applyFill="1" applyBorder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/>
      <protection locked="0"/>
    </xf>
    <xf numFmtId="0" fontId="16" fillId="3" borderId="37" xfId="0" applyFont="1" applyFill="1" applyBorder="1" applyAlignment="1" applyProtection="1">
      <alignment horizontal="left"/>
    </xf>
    <xf numFmtId="0" fontId="18" fillId="3" borderId="37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 wrapText="1"/>
    </xf>
    <xf numFmtId="0" fontId="21" fillId="3" borderId="0" xfId="0" applyFont="1" applyFill="1" applyBorder="1" applyAlignment="1" applyProtection="1">
      <alignment horizontal="right"/>
    </xf>
    <xf numFmtId="10" fontId="4" fillId="0" borderId="7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26" xfId="0" applyBorder="1" applyProtection="1"/>
    <xf numFmtId="0" fontId="2" fillId="0" borderId="0" xfId="0" applyFont="1" applyFill="1" applyBorder="1" applyAlignment="1" applyProtection="1">
      <alignment horizontal="right"/>
    </xf>
    <xf numFmtId="10" fontId="0" fillId="0" borderId="0" xfId="2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9" fontId="12" fillId="0" borderId="37" xfId="2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7" borderId="0" xfId="0" applyFill="1" applyProtection="1"/>
    <xf numFmtId="0" fontId="15" fillId="7" borderId="30" xfId="0" applyFont="1" applyFill="1" applyBorder="1" applyAlignment="1" applyProtection="1">
      <alignment vertical="top"/>
    </xf>
    <xf numFmtId="0" fontId="29" fillId="3" borderId="27" xfId="0" applyFont="1" applyFill="1" applyBorder="1" applyAlignment="1" applyProtection="1">
      <alignment horizontal="center" vertical="top"/>
    </xf>
    <xf numFmtId="0" fontId="30" fillId="0" borderId="0" xfId="0" applyFont="1" applyProtection="1"/>
    <xf numFmtId="0" fontId="0" fillId="0" borderId="28" xfId="0" applyBorder="1" applyProtection="1"/>
    <xf numFmtId="44" fontId="0" fillId="0" borderId="14" xfId="1" applyFont="1" applyFill="1" applyBorder="1" applyAlignment="1" applyProtection="1">
      <alignment wrapText="1"/>
      <protection locked="0"/>
    </xf>
    <xf numFmtId="2" fontId="4" fillId="8" borderId="15" xfId="1" applyNumberFormat="1" applyFont="1" applyFill="1" applyBorder="1" applyAlignment="1" applyProtection="1">
      <alignment horizontal="center"/>
    </xf>
    <xf numFmtId="2" fontId="4" fillId="8" borderId="48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wrapText="1"/>
      <protection locked="0"/>
    </xf>
    <xf numFmtId="0" fontId="31" fillId="10" borderId="53" xfId="0" applyFont="1" applyFill="1" applyBorder="1" applyAlignment="1" applyProtection="1">
      <alignment horizontal="center"/>
    </xf>
    <xf numFmtId="0" fontId="31" fillId="10" borderId="54" xfId="0" applyFont="1" applyFill="1" applyBorder="1" applyAlignment="1" applyProtection="1">
      <alignment horizontal="center"/>
    </xf>
    <xf numFmtId="0" fontId="0" fillId="0" borderId="21" xfId="0" applyBorder="1"/>
    <xf numFmtId="0" fontId="0" fillId="0" borderId="22" xfId="0" applyFont="1" applyFill="1" applyBorder="1" applyAlignment="1"/>
    <xf numFmtId="0" fontId="0" fillId="0" borderId="55" xfId="0" applyFont="1" applyFill="1" applyBorder="1" applyAlignment="1"/>
    <xf numFmtId="44" fontId="0" fillId="0" borderId="56" xfId="0" applyNumberFormat="1" applyFont="1" applyFill="1" applyBorder="1" applyAlignment="1"/>
    <xf numFmtId="44" fontId="10" fillId="0" borderId="12" xfId="0" applyNumberFormat="1" applyFont="1" applyBorder="1" applyAlignment="1"/>
    <xf numFmtId="44" fontId="10" fillId="0" borderId="20" xfId="0" applyNumberFormat="1" applyFont="1" applyBorder="1" applyAlignment="1"/>
    <xf numFmtId="0" fontId="10" fillId="0" borderId="8" xfId="0" applyFont="1" applyBorder="1" applyAlignment="1"/>
    <xf numFmtId="0" fontId="10" fillId="0" borderId="22" xfId="0" applyFont="1" applyBorder="1" applyAlignment="1"/>
    <xf numFmtId="0" fontId="2" fillId="4" borderId="4" xfId="0" applyFont="1" applyFill="1" applyBorder="1" applyAlignment="1"/>
    <xf numFmtId="44" fontId="2" fillId="4" borderId="7" xfId="1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9" xfId="0" applyBorder="1" applyProtection="1">
      <protection locked="0"/>
    </xf>
    <xf numFmtId="44" fontId="4" fillId="2" borderId="41" xfId="1" applyNumberFormat="1" applyFont="1" applyFill="1" applyBorder="1" applyProtection="1"/>
    <xf numFmtId="0" fontId="0" fillId="0" borderId="31" xfId="0" applyBorder="1" applyProtection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44" fontId="0" fillId="0" borderId="25" xfId="1" applyFont="1" applyFill="1" applyBorder="1" applyProtection="1">
      <protection locked="0"/>
    </xf>
    <xf numFmtId="2" fontId="4" fillId="0" borderId="16" xfId="1" applyNumberFormat="1" applyFont="1" applyFill="1" applyBorder="1" applyAlignment="1" applyProtection="1">
      <alignment horizontal="center"/>
      <protection locked="0"/>
    </xf>
    <xf numFmtId="44" fontId="4" fillId="0" borderId="57" xfId="1" applyFont="1" applyFill="1" applyBorder="1" applyAlignment="1" applyProtection="1">
      <alignment horizontal="center"/>
      <protection locked="0"/>
    </xf>
    <xf numFmtId="44" fontId="4" fillId="0" borderId="16" xfId="1" applyFont="1" applyFill="1" applyBorder="1" applyAlignment="1" applyProtection="1">
      <alignment horizontal="center"/>
      <protection locked="0"/>
    </xf>
    <xf numFmtId="2" fontId="4" fillId="8" borderId="57" xfId="1" applyNumberFormat="1" applyFont="1" applyFill="1" applyBorder="1" applyAlignment="1" applyProtection="1">
      <alignment horizontal="center"/>
    </xf>
    <xf numFmtId="2" fontId="4" fillId="8" borderId="16" xfId="1" applyNumberFormat="1" applyFont="1" applyFill="1" applyBorder="1" applyAlignment="1" applyProtection="1">
      <alignment horizontal="center"/>
    </xf>
    <xf numFmtId="44" fontId="4" fillId="0" borderId="58" xfId="1" applyFont="1" applyFill="1" applyBorder="1" applyProtection="1"/>
    <xf numFmtId="44" fontId="25" fillId="0" borderId="50" xfId="1" applyFont="1" applyBorder="1" applyProtection="1"/>
    <xf numFmtId="0" fontId="2" fillId="0" borderId="22" xfId="0" applyFont="1" applyBorder="1" applyProtection="1">
      <protection locked="0"/>
    </xf>
    <xf numFmtId="0" fontId="0" fillId="8" borderId="59" xfId="0" applyFill="1" applyBorder="1" applyAlignment="1" applyProtection="1"/>
    <xf numFmtId="0" fontId="0" fillId="0" borderId="32" xfId="0" applyBorder="1" applyAlignment="1" applyProtection="1">
      <alignment horizontal="center" wrapText="1"/>
    </xf>
    <xf numFmtId="0" fontId="0" fillId="0" borderId="50" xfId="0" applyBorder="1" applyAlignment="1" applyProtection="1">
      <alignment horizontal="center" wrapText="1"/>
    </xf>
    <xf numFmtId="0" fontId="33" fillId="3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34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34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10" fontId="21" fillId="3" borderId="0" xfId="2" applyNumberFormat="1" applyFont="1" applyFill="1" applyBorder="1" applyAlignment="1" applyProtection="1">
      <alignment horizontal="center"/>
      <protection locked="0"/>
    </xf>
    <xf numFmtId="0" fontId="0" fillId="8" borderId="8" xfId="0" applyNumberFormat="1" applyFill="1" applyBorder="1" applyAlignment="1" applyProtection="1">
      <alignment horizontal="left"/>
    </xf>
    <xf numFmtId="0" fontId="0" fillId="8" borderId="60" xfId="0" applyNumberFormat="1" applyFill="1" applyBorder="1" applyAlignment="1" applyProtection="1">
      <alignment horizontal="left"/>
    </xf>
    <xf numFmtId="0" fontId="0" fillId="8" borderId="61" xfId="0" applyNumberFormat="1" applyFill="1" applyBorder="1" applyAlignment="1" applyProtection="1">
      <alignment horizontal="left"/>
    </xf>
    <xf numFmtId="0" fontId="0" fillId="8" borderId="10" xfId="0" applyNumberFormat="1" applyFill="1" applyBorder="1" applyAlignment="1" applyProtection="1">
      <alignment horizontal="left"/>
    </xf>
    <xf numFmtId="0" fontId="0" fillId="8" borderId="62" xfId="0" applyNumberFormat="1" applyFill="1" applyBorder="1" applyAlignment="1" applyProtection="1">
      <alignment horizontal="left"/>
    </xf>
    <xf numFmtId="0" fontId="0" fillId="8" borderId="63" xfId="0" applyNumberFormat="1" applyFill="1" applyBorder="1" applyAlignment="1" applyProtection="1">
      <alignment horizontal="left"/>
    </xf>
    <xf numFmtId="0" fontId="0" fillId="8" borderId="60" xfId="0" applyFill="1" applyBorder="1" applyAlignment="1" applyProtection="1">
      <alignment horizontal="left"/>
    </xf>
    <xf numFmtId="0" fontId="0" fillId="8" borderId="61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left"/>
    </xf>
    <xf numFmtId="0" fontId="0" fillId="8" borderId="62" xfId="0" applyFill="1" applyBorder="1" applyAlignment="1" applyProtection="1">
      <alignment horizontal="left"/>
    </xf>
    <xf numFmtId="0" fontId="0" fillId="8" borderId="63" xfId="0" applyFill="1" applyBorder="1" applyAlignment="1" applyProtection="1">
      <alignment horizontal="left"/>
    </xf>
    <xf numFmtId="0" fontId="0" fillId="0" borderId="43" xfId="0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10" fontId="4" fillId="0" borderId="19" xfId="2" applyNumberFormat="1" applyFont="1" applyFill="1" applyBorder="1" applyAlignment="1" applyProtection="1">
      <alignment horizontal="center"/>
      <protection locked="0"/>
    </xf>
    <xf numFmtId="10" fontId="4" fillId="0" borderId="15" xfId="2" applyNumberFormat="1" applyFont="1" applyFill="1" applyBorder="1" applyAlignment="1" applyProtection="1">
      <alignment horizontal="center"/>
      <protection locked="0"/>
    </xf>
    <xf numFmtId="10" fontId="4" fillId="0" borderId="16" xfId="2" applyNumberFormat="1" applyFont="1" applyFill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wrapText="1"/>
      <protection locked="0"/>
    </xf>
    <xf numFmtId="165" fontId="0" fillId="0" borderId="0" xfId="0" applyNumberFormat="1" applyProtection="1"/>
    <xf numFmtId="0" fontId="37" fillId="10" borderId="4" xfId="0" applyFont="1" applyFill="1" applyBorder="1" applyAlignment="1" applyProtection="1">
      <alignment horizontal="center"/>
    </xf>
    <xf numFmtId="10" fontId="37" fillId="0" borderId="5" xfId="2" applyNumberFormat="1" applyFont="1" applyFill="1" applyBorder="1" applyAlignment="1" applyProtection="1">
      <alignment horizontal="center"/>
    </xf>
    <xf numFmtId="44" fontId="38" fillId="10" borderId="31" xfId="1" applyFont="1" applyFill="1" applyBorder="1" applyProtection="1"/>
    <xf numFmtId="44" fontId="0" fillId="0" borderId="25" xfId="1" applyFont="1" applyBorder="1" applyAlignment="1" applyProtection="1">
      <alignment wrapText="1"/>
      <protection locked="0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8" fillId="0" borderId="0" xfId="3" applyAlignment="1" applyProtection="1">
      <alignment vertical="center"/>
    </xf>
    <xf numFmtId="0" fontId="0" fillId="0" borderId="0" xfId="0"/>
    <xf numFmtId="0" fontId="8" fillId="0" borderId="29" xfId="3" applyBorder="1" applyAlignment="1" applyProtection="1">
      <protection locked="0"/>
    </xf>
    <xf numFmtId="0" fontId="0" fillId="0" borderId="0" xfId="0" applyBorder="1" applyAlignment="1">
      <alignment horizontal="left"/>
    </xf>
    <xf numFmtId="0" fontId="7" fillId="9" borderId="0" xfId="0" applyFont="1" applyFill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2" fillId="11" borderId="21" xfId="0" applyFont="1" applyFill="1" applyBorder="1" applyAlignment="1" applyProtection="1">
      <alignment horizontal="center"/>
      <protection locked="0"/>
    </xf>
    <xf numFmtId="0" fontId="32" fillId="11" borderId="0" xfId="0" applyFont="1" applyFill="1" applyBorder="1" applyAlignment="1" applyProtection="1">
      <alignment horizontal="center"/>
      <protection locked="0"/>
    </xf>
    <xf numFmtId="0" fontId="32" fillId="11" borderId="37" xfId="0" applyFont="1" applyFill="1" applyBorder="1" applyAlignment="1" applyProtection="1">
      <alignment horizontal="center"/>
      <protection locked="0"/>
    </xf>
    <xf numFmtId="0" fontId="35" fillId="0" borderId="35" xfId="0" applyFont="1" applyFill="1" applyBorder="1" applyAlignment="1" applyProtection="1">
      <alignment horizontal="center" vertical="top" wrapText="1"/>
    </xf>
    <xf numFmtId="0" fontId="35" fillId="0" borderId="26" xfId="0" applyFont="1" applyFill="1" applyBorder="1" applyAlignment="1" applyProtection="1">
      <alignment horizontal="center" vertical="top" wrapText="1"/>
    </xf>
    <xf numFmtId="0" fontId="35" fillId="0" borderId="36" xfId="0" applyFont="1" applyFill="1" applyBorder="1" applyAlignment="1" applyProtection="1">
      <alignment horizontal="center" vertical="top" wrapText="1"/>
    </xf>
    <xf numFmtId="0" fontId="35" fillId="0" borderId="21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37" xfId="0" applyFont="1" applyFill="1" applyBorder="1" applyAlignment="1" applyProtection="1">
      <alignment horizontal="center" vertical="top" wrapText="1"/>
    </xf>
    <xf numFmtId="0" fontId="35" fillId="0" borderId="38" xfId="0" applyFont="1" applyFill="1" applyBorder="1" applyAlignment="1" applyProtection="1">
      <alignment horizontal="center" vertical="top" wrapText="1"/>
    </xf>
    <xf numFmtId="0" fontId="35" fillId="0" borderId="39" xfId="0" applyFont="1" applyFill="1" applyBorder="1" applyAlignment="1" applyProtection="1">
      <alignment horizontal="center" vertical="top" wrapText="1"/>
    </xf>
    <xf numFmtId="0" fontId="35" fillId="0" borderId="40" xfId="0" applyFont="1" applyFill="1" applyBorder="1" applyAlignment="1" applyProtection="1">
      <alignment horizontal="center" vertical="top" wrapText="1"/>
    </xf>
    <xf numFmtId="0" fontId="19" fillId="0" borderId="19" xfId="0" applyFont="1" applyBorder="1" applyAlignment="1" applyProtection="1">
      <alignment horizontal="left" wrapText="1"/>
      <protection locked="0"/>
    </xf>
    <xf numFmtId="0" fontId="19" fillId="0" borderId="29" xfId="0" applyFont="1" applyBorder="1" applyAlignment="1" applyProtection="1">
      <alignment horizontal="left" wrapText="1"/>
      <protection locked="0"/>
    </xf>
    <xf numFmtId="0" fontId="19" fillId="0" borderId="19" xfId="0" applyFont="1" applyFill="1" applyBorder="1" applyAlignment="1" applyProtection="1">
      <alignment horizontal="left" wrapText="1"/>
      <protection locked="0"/>
    </xf>
    <xf numFmtId="0" fontId="19" fillId="0" borderId="29" xfId="0" applyFont="1" applyFill="1" applyBorder="1" applyAlignment="1" applyProtection="1">
      <alignment horizontal="left" wrapText="1"/>
      <protection locked="0"/>
    </xf>
    <xf numFmtId="0" fontId="19" fillId="0" borderId="48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24" fillId="3" borderId="35" xfId="0" applyFont="1" applyFill="1" applyBorder="1" applyAlignment="1" applyProtection="1">
      <alignment horizontal="right" wrapText="1"/>
    </xf>
    <xf numFmtId="0" fontId="24" fillId="3" borderId="26" xfId="0" applyFont="1" applyFill="1" applyBorder="1" applyAlignment="1" applyProtection="1">
      <alignment horizontal="right" wrapText="1"/>
    </xf>
    <xf numFmtId="0" fontId="24" fillId="3" borderId="36" xfId="0" applyFont="1" applyFill="1" applyBorder="1" applyAlignment="1" applyProtection="1">
      <alignment horizontal="right" wrapText="1"/>
    </xf>
    <xf numFmtId="0" fontId="24" fillId="3" borderId="38" xfId="0" applyFont="1" applyFill="1" applyBorder="1" applyAlignment="1" applyProtection="1">
      <alignment horizontal="right" wrapText="1"/>
    </xf>
    <xf numFmtId="0" fontId="24" fillId="3" borderId="39" xfId="0" applyFont="1" applyFill="1" applyBorder="1" applyAlignment="1" applyProtection="1">
      <alignment horizontal="right" wrapText="1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4" fillId="3" borderId="27" xfId="0" applyFont="1" applyFill="1" applyBorder="1" applyAlignment="1" applyProtection="1">
      <alignment horizontal="right" wrapText="1"/>
    </xf>
    <xf numFmtId="0" fontId="24" fillId="3" borderId="28" xfId="0" applyFont="1" applyFill="1" applyBorder="1" applyAlignment="1" applyProtection="1">
      <alignment horizontal="right" wrapText="1"/>
    </xf>
    <xf numFmtId="0" fontId="24" fillId="3" borderId="30" xfId="0" applyFont="1" applyFill="1" applyBorder="1" applyAlignment="1" applyProtection="1">
      <alignment horizontal="right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horizontal="center" wrapText="1"/>
    </xf>
    <xf numFmtId="0" fontId="15" fillId="7" borderId="27" xfId="0" applyFont="1" applyFill="1" applyBorder="1" applyAlignment="1" applyProtection="1">
      <alignment horizontal="center" vertical="top"/>
    </xf>
    <xf numFmtId="0" fontId="15" fillId="7" borderId="28" xfId="0" applyFont="1" applyFill="1" applyBorder="1" applyAlignment="1" applyProtection="1">
      <alignment horizontal="center" vertical="top"/>
    </xf>
    <xf numFmtId="0" fontId="15" fillId="7" borderId="30" xfId="0" applyFont="1" applyFill="1" applyBorder="1" applyAlignment="1" applyProtection="1">
      <alignment horizontal="center" vertical="top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5" xfId="0" applyFont="1" applyBorder="1" applyAlignment="1" applyProtection="1">
      <alignment horizontal="left" wrapText="1"/>
      <protection locked="0"/>
    </xf>
    <xf numFmtId="0" fontId="19" fillId="0" borderId="19" xfId="0" applyFont="1" applyFill="1" applyBorder="1" applyAlignment="1" applyProtection="1">
      <alignment horizontal="left"/>
      <protection locked="0"/>
    </xf>
    <xf numFmtId="0" fontId="19" fillId="0" borderId="29" xfId="0" applyFont="1" applyFill="1" applyBorder="1" applyAlignment="1" applyProtection="1">
      <alignment horizontal="left"/>
      <protection locked="0"/>
    </xf>
    <xf numFmtId="0" fontId="24" fillId="3" borderId="21" xfId="0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right"/>
    </xf>
    <xf numFmtId="0" fontId="15" fillId="6" borderId="27" xfId="0" applyFont="1" applyFill="1" applyBorder="1" applyAlignment="1" applyProtection="1">
      <alignment horizontal="right" vertical="top"/>
    </xf>
    <xf numFmtId="0" fontId="15" fillId="6" borderId="28" xfId="0" applyFont="1" applyFill="1" applyBorder="1" applyAlignment="1" applyProtection="1">
      <alignment horizontal="right" vertical="top"/>
    </xf>
    <xf numFmtId="0" fontId="24" fillId="3" borderId="37" xfId="0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4" fillId="3" borderId="35" xfId="0" applyFont="1" applyFill="1" applyBorder="1" applyAlignment="1" applyProtection="1">
      <alignment horizontal="right"/>
    </xf>
    <xf numFmtId="0" fontId="24" fillId="3" borderId="26" xfId="0" applyFont="1" applyFill="1" applyBorder="1" applyAlignment="1" applyProtection="1">
      <alignment horizontal="right"/>
    </xf>
    <xf numFmtId="0" fontId="24" fillId="3" borderId="36" xfId="0" applyFont="1" applyFill="1" applyBorder="1" applyAlignment="1" applyProtection="1">
      <alignment horizontal="right"/>
    </xf>
    <xf numFmtId="10" fontId="19" fillId="0" borderId="44" xfId="0" applyNumberFormat="1" applyFont="1" applyFill="1" applyBorder="1" applyAlignment="1" applyProtection="1">
      <alignment horizontal="left"/>
      <protection locked="0"/>
    </xf>
    <xf numFmtId="0" fontId="19" fillId="0" borderId="45" xfId="0" applyFont="1" applyFill="1" applyBorder="1" applyAlignment="1" applyProtection="1">
      <alignment horizontal="left"/>
      <protection locked="0"/>
    </xf>
    <xf numFmtId="0" fontId="37" fillId="10" borderId="6" xfId="0" applyFont="1" applyFill="1" applyBorder="1" applyAlignment="1" applyProtection="1">
      <alignment horizontal="left"/>
    </xf>
    <xf numFmtId="0" fontId="37" fillId="10" borderId="28" xfId="0" applyFont="1" applyFill="1" applyBorder="1" applyAlignment="1" applyProtection="1">
      <alignment horizontal="left"/>
    </xf>
    <xf numFmtId="0" fontId="37" fillId="10" borderId="30" xfId="0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36" fillId="0" borderId="19" xfId="0" applyFont="1" applyFill="1" applyBorder="1" applyAlignment="1" applyProtection="1">
      <alignment horizontal="left"/>
      <protection locked="0"/>
    </xf>
    <xf numFmtId="0" fontId="36" fillId="0" borderId="29" xfId="0" applyFont="1" applyFill="1" applyBorder="1" applyAlignment="1" applyProtection="1">
      <alignment horizontal="left"/>
      <protection locked="0"/>
    </xf>
    <xf numFmtId="0" fontId="36" fillId="0" borderId="44" xfId="0" applyFont="1" applyFill="1" applyBorder="1" applyAlignment="1" applyProtection="1">
      <alignment horizontal="left"/>
      <protection locked="0"/>
    </xf>
    <xf numFmtId="0" fontId="36" fillId="0" borderId="45" xfId="0" applyFont="1" applyFill="1" applyBorder="1" applyAlignment="1" applyProtection="1">
      <alignment horizontal="left"/>
      <protection locked="0"/>
    </xf>
    <xf numFmtId="0" fontId="19" fillId="0" borderId="64" xfId="0" applyFont="1" applyBorder="1" applyAlignment="1" applyProtection="1">
      <alignment horizontal="left" wrapText="1"/>
      <protection locked="0"/>
    </xf>
    <xf numFmtId="0" fontId="19" fillId="0" borderId="65" xfId="0" applyFont="1" applyBorder="1" applyAlignment="1" applyProtection="1">
      <alignment horizontal="left" wrapText="1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116414</xdr:colOff>
      <xdr:row>5</xdr:row>
      <xdr:rowOff>10596</xdr:rowOff>
    </xdr:from>
    <xdr:to>
      <xdr:col>17</xdr:col>
      <xdr:colOff>480498</xdr:colOff>
      <xdr:row>195</xdr:row>
      <xdr:rowOff>33778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pSpPr/>
      </xdr:nvGrpSpPr>
      <xdr:grpSpPr>
        <a:xfrm>
          <a:off x="10670114" y="1159946"/>
          <a:ext cx="5266284" cy="35716532"/>
          <a:chOff x="10126381" y="1187214"/>
          <a:chExt cx="5003320" cy="37047417"/>
        </a:xfrm>
      </xdr:grpSpPr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1" name="Group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4" name="Right Arrow 3">
                <a:extLst>
                  <a:ext uri="{FF2B5EF4-FFF2-40B4-BE49-F238E27FC236}">
                    <a16:creationId xmlns:a16="http://schemas.microsoft.com/office/drawing/2014/main" id="{00000000-0008-0000-0300-000004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" name="Right Arrow 6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ight Arrow 9">
                <a:extLst>
                  <a:ext uri="{FF2B5EF4-FFF2-40B4-BE49-F238E27FC236}">
                    <a16:creationId xmlns:a16="http://schemas.microsoft.com/office/drawing/2014/main" id="{00000000-0008-0000-0300-00000A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3" name="Right Arrow 12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6" name="Right Arrow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8" name="Right Arrow 17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Right Arrow 19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Right Arrow 21">
                <a:extLst>
                  <a:ext uri="{FF2B5EF4-FFF2-40B4-BE49-F238E27FC236}">
                    <a16:creationId xmlns:a16="http://schemas.microsoft.com/office/drawing/2014/main" id="{00000000-0008-0000-0300-000016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2" name="TextBox 1">
                <a:extLst>
                  <a:ext uri="{FF2B5EF4-FFF2-40B4-BE49-F238E27FC236}">
                    <a16:creationId xmlns:a16="http://schemas.microsoft.com/office/drawing/2014/main" id="{00000000-0008-0000-0300-000002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3" name="TextBox 2">
                <a:extLst>
                  <a:ext uri="{FF2B5EF4-FFF2-40B4-BE49-F238E27FC236}">
                    <a16:creationId xmlns:a16="http://schemas.microsoft.com/office/drawing/2014/main" id="{00000000-0008-0000-0300-000003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5" name="TextBox 4">
                <a:extLst>
                  <a:ext uri="{FF2B5EF4-FFF2-40B4-BE49-F238E27FC236}">
                    <a16:creationId xmlns:a16="http://schemas.microsoft.com/office/drawing/2014/main" id="{00000000-0008-0000-0300-000005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6" name="TextBox 5">
                <a:extLst>
                  <a:ext uri="{FF2B5EF4-FFF2-40B4-BE49-F238E27FC236}">
                    <a16:creationId xmlns:a16="http://schemas.microsoft.com/office/drawing/2014/main" id="{00000000-0008-0000-0300-000006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8" name="TextBox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300-000015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30" name="TextBox 29">
                <a:extLst>
                  <a:ext uri="{FF2B5EF4-FFF2-40B4-BE49-F238E27FC236}">
                    <a16:creationId xmlns:a16="http://schemas.microsoft.com/office/drawing/2014/main" id="{00000000-0008-0000-0300-00001E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6" name="Right Arrow 35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" name="Right Arrow 3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23806</xdr:rowOff>
    </xdr:from>
    <xdr:to>
      <xdr:col>17</xdr:col>
      <xdr:colOff>480498</xdr:colOff>
      <xdr:row>195</xdr:row>
      <xdr:rowOff>8623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60841" y="1174744"/>
          <a:ext cx="5326345" cy="35401942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4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4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4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4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4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4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4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4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4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4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4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4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4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4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4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142884</xdr:colOff>
      <xdr:row>5</xdr:row>
      <xdr:rowOff>35718</xdr:rowOff>
    </xdr:from>
    <xdr:to>
      <xdr:col>17</xdr:col>
      <xdr:colOff>492416</xdr:colOff>
      <xdr:row>195</xdr:row>
      <xdr:rowOff>20535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72759" y="1186656"/>
          <a:ext cx="5326345" cy="35401942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5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5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5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5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5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5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5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5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5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5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5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5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5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5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5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8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8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8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8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8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8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8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8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8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8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8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8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8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8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8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8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8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8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8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8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8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8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GrpSpPr/>
      </xdr:nvGrpSpPr>
      <xdr:grpSpPr>
        <a:xfrm>
          <a:off x="10679904" y="1150938"/>
          <a:ext cx="5326343" cy="35409879"/>
          <a:chOff x="10126381" y="1187214"/>
          <a:chExt cx="5003320" cy="37047417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00000000-0008-0000-0A00-00002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>
                <a:extLst>
                  <a:ext uri="{FF2B5EF4-FFF2-40B4-BE49-F238E27FC236}">
                    <a16:creationId xmlns:a16="http://schemas.microsoft.com/office/drawing/2014/main" id="{00000000-0008-0000-0A00-00003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>
                <a:extLst>
                  <a:ext uri="{FF2B5EF4-FFF2-40B4-BE49-F238E27FC236}">
                    <a16:creationId xmlns:a16="http://schemas.microsoft.com/office/drawing/2014/main" id="{00000000-0008-0000-0A00-00003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>
                <a:extLst>
                  <a:ext uri="{FF2B5EF4-FFF2-40B4-BE49-F238E27FC236}">
                    <a16:creationId xmlns:a16="http://schemas.microsoft.com/office/drawing/2014/main" id="{00000000-0008-0000-0A00-00003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>
                <a:extLst>
                  <a:ext uri="{FF2B5EF4-FFF2-40B4-BE49-F238E27FC236}">
                    <a16:creationId xmlns:a16="http://schemas.microsoft.com/office/drawing/2014/main" id="{00000000-0008-0000-0A00-00003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>
                <a:extLst>
                  <a:ext uri="{FF2B5EF4-FFF2-40B4-BE49-F238E27FC236}">
                    <a16:creationId xmlns:a16="http://schemas.microsoft.com/office/drawing/2014/main" id="{00000000-0008-0000-0A00-00003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>
                <a:extLst>
                  <a:ext uri="{FF2B5EF4-FFF2-40B4-BE49-F238E27FC236}">
                    <a16:creationId xmlns:a16="http://schemas.microsoft.com/office/drawing/2014/main" id="{00000000-0008-0000-0A00-00003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>
                <a:extLst>
                  <a:ext uri="{FF2B5EF4-FFF2-40B4-BE49-F238E27FC236}">
                    <a16:creationId xmlns:a16="http://schemas.microsoft.com/office/drawing/2014/main" id="{00000000-0008-0000-0A00-00004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>
                <a:extLst>
                  <a:ext uri="{FF2B5EF4-FFF2-40B4-BE49-F238E27FC236}">
                    <a16:creationId xmlns:a16="http://schemas.microsoft.com/office/drawing/2014/main" id="{00000000-0008-0000-0A00-00004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>
                <a:extLst>
                  <a:ext uri="{FF2B5EF4-FFF2-40B4-BE49-F238E27FC236}">
                    <a16:creationId xmlns:a16="http://schemas.microsoft.com/office/drawing/2014/main" id="{00000000-0008-0000-0A00-00002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>
                <a:extLst>
                  <a:ext uri="{FF2B5EF4-FFF2-40B4-BE49-F238E27FC236}">
                    <a16:creationId xmlns:a16="http://schemas.microsoft.com/office/drawing/2014/main" id="{00000000-0008-0000-0A00-00002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>
                <a:extLst>
                  <a:ext uri="{FF2B5EF4-FFF2-40B4-BE49-F238E27FC236}">
                    <a16:creationId xmlns:a16="http://schemas.microsoft.com/office/drawing/2014/main" id="{00000000-0008-0000-0A00-00002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>
                <a:extLst>
                  <a:ext uri="{FF2B5EF4-FFF2-40B4-BE49-F238E27FC236}">
                    <a16:creationId xmlns:a16="http://schemas.microsoft.com/office/drawing/2014/main" id="{00000000-0008-0000-0A00-00002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>
                <a:extLst>
                  <a:ext uri="{FF2B5EF4-FFF2-40B4-BE49-F238E27FC236}">
                    <a16:creationId xmlns:a16="http://schemas.microsoft.com/office/drawing/2014/main" id="{00000000-0008-0000-0A00-00003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>
                <a:extLst>
                  <a:ext uri="{FF2B5EF4-FFF2-40B4-BE49-F238E27FC236}">
                    <a16:creationId xmlns:a16="http://schemas.microsoft.com/office/drawing/2014/main" id="{00000000-0008-0000-0A00-00003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>
                <a:extLst>
                  <a:ext uri="{FF2B5EF4-FFF2-40B4-BE49-F238E27FC236}">
                    <a16:creationId xmlns:a16="http://schemas.microsoft.com/office/drawing/2014/main" id="{00000000-0008-0000-0A00-00003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>
                <a:extLst>
                  <a:ext uri="{FF2B5EF4-FFF2-40B4-BE49-F238E27FC236}">
                    <a16:creationId xmlns:a16="http://schemas.microsoft.com/office/drawing/2014/main" id="{00000000-0008-0000-0A00-00003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00000000-0008-0000-0A00-00003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>
                <a:extLst>
                  <a:ext uri="{FF2B5EF4-FFF2-40B4-BE49-F238E27FC236}">
                    <a16:creationId xmlns:a16="http://schemas.microsoft.com/office/drawing/2014/main" id="{00000000-0008-0000-0A00-00003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00000000-0008-0000-0A00-00003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00000000-0008-0000-0A00-00003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>
                <a:extLst>
                  <a:ext uri="{FF2B5EF4-FFF2-40B4-BE49-F238E27FC236}">
                    <a16:creationId xmlns:a16="http://schemas.microsoft.com/office/drawing/2014/main" id="{00000000-0008-0000-0A00-00003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>
                <a:extLst>
                  <a:ext uri="{FF2B5EF4-FFF2-40B4-BE49-F238E27FC236}">
                    <a16:creationId xmlns:a16="http://schemas.microsoft.com/office/drawing/2014/main" id="{00000000-0008-0000-0A00-00003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A00-00002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>
              <a:extLst>
                <a:ext uri="{FF2B5EF4-FFF2-40B4-BE49-F238E27FC236}">
                  <a16:creationId xmlns:a16="http://schemas.microsoft.com/office/drawing/2014/main" id="{00000000-0008-0000-0A00-00002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B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B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B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B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B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B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B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B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B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B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B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B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B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B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B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B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B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B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B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B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B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B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B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C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C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C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C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C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C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C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C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C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C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C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C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C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C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C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C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C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C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C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C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C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C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D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D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D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D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D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D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D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D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D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D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D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D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D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D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D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D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D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D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D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D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D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D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D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D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10671966" y="1150938"/>
          <a:ext cx="5326344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0E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0E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0E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0E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0E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0E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0E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0E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0E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0E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0E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0E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0E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0E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0E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0E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0E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0E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0E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0E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0E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E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E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E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0E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0E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0E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0E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00000000-0008-0000-0F00-00002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F00-00002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>
                <a:extLst>
                  <a:ext uri="{FF2B5EF4-FFF2-40B4-BE49-F238E27FC236}">
                    <a16:creationId xmlns:a16="http://schemas.microsoft.com/office/drawing/2014/main" id="{00000000-0008-0000-0F00-00003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>
                <a:extLst>
                  <a:ext uri="{FF2B5EF4-FFF2-40B4-BE49-F238E27FC236}">
                    <a16:creationId xmlns:a16="http://schemas.microsoft.com/office/drawing/2014/main" id="{00000000-0008-0000-0F00-00003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>
                <a:extLst>
                  <a:ext uri="{FF2B5EF4-FFF2-40B4-BE49-F238E27FC236}">
                    <a16:creationId xmlns:a16="http://schemas.microsoft.com/office/drawing/2014/main" id="{00000000-0008-0000-0F00-00003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>
                <a:extLst>
                  <a:ext uri="{FF2B5EF4-FFF2-40B4-BE49-F238E27FC236}">
                    <a16:creationId xmlns:a16="http://schemas.microsoft.com/office/drawing/2014/main" id="{00000000-0008-0000-0F00-00003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>
                <a:extLst>
                  <a:ext uri="{FF2B5EF4-FFF2-40B4-BE49-F238E27FC236}">
                    <a16:creationId xmlns:a16="http://schemas.microsoft.com/office/drawing/2014/main" id="{00000000-0008-0000-0F00-00003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>
                <a:extLst>
                  <a:ext uri="{FF2B5EF4-FFF2-40B4-BE49-F238E27FC236}">
                    <a16:creationId xmlns:a16="http://schemas.microsoft.com/office/drawing/2014/main" id="{00000000-0008-0000-0F00-00003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>
                <a:extLst>
                  <a:ext uri="{FF2B5EF4-FFF2-40B4-BE49-F238E27FC236}">
                    <a16:creationId xmlns:a16="http://schemas.microsoft.com/office/drawing/2014/main" id="{00000000-0008-0000-0F00-00004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>
                <a:extLst>
                  <a:ext uri="{FF2B5EF4-FFF2-40B4-BE49-F238E27FC236}">
                    <a16:creationId xmlns:a16="http://schemas.microsoft.com/office/drawing/2014/main" id="{00000000-0008-0000-0F00-00004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F00-00002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>
                <a:extLst>
                  <a:ext uri="{FF2B5EF4-FFF2-40B4-BE49-F238E27FC236}">
                    <a16:creationId xmlns:a16="http://schemas.microsoft.com/office/drawing/2014/main" id="{00000000-0008-0000-0F00-00002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>
                <a:extLst>
                  <a:ext uri="{FF2B5EF4-FFF2-40B4-BE49-F238E27FC236}">
                    <a16:creationId xmlns:a16="http://schemas.microsoft.com/office/drawing/2014/main" id="{00000000-0008-0000-0F00-00002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>
                <a:extLst>
                  <a:ext uri="{FF2B5EF4-FFF2-40B4-BE49-F238E27FC236}">
                    <a16:creationId xmlns:a16="http://schemas.microsoft.com/office/drawing/2014/main" id="{00000000-0008-0000-0F00-00002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>
                <a:extLst>
                  <a:ext uri="{FF2B5EF4-FFF2-40B4-BE49-F238E27FC236}">
                    <a16:creationId xmlns:a16="http://schemas.microsoft.com/office/drawing/2014/main" id="{00000000-0008-0000-0F00-00002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>
                <a:extLst>
                  <a:ext uri="{FF2B5EF4-FFF2-40B4-BE49-F238E27FC236}">
                    <a16:creationId xmlns:a16="http://schemas.microsoft.com/office/drawing/2014/main" id="{00000000-0008-0000-0F00-00003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>
                <a:extLst>
                  <a:ext uri="{FF2B5EF4-FFF2-40B4-BE49-F238E27FC236}">
                    <a16:creationId xmlns:a16="http://schemas.microsoft.com/office/drawing/2014/main" id="{00000000-0008-0000-0F00-00003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>
                <a:extLst>
                  <a:ext uri="{FF2B5EF4-FFF2-40B4-BE49-F238E27FC236}">
                    <a16:creationId xmlns:a16="http://schemas.microsoft.com/office/drawing/2014/main" id="{00000000-0008-0000-0F00-00003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>
                <a:extLst>
                  <a:ext uri="{FF2B5EF4-FFF2-40B4-BE49-F238E27FC236}">
                    <a16:creationId xmlns:a16="http://schemas.microsoft.com/office/drawing/2014/main" id="{00000000-0008-0000-0F00-00003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00000000-0008-0000-0F00-00003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>
                <a:extLst>
                  <a:ext uri="{FF2B5EF4-FFF2-40B4-BE49-F238E27FC236}">
                    <a16:creationId xmlns:a16="http://schemas.microsoft.com/office/drawing/2014/main" id="{00000000-0008-0000-0F00-00003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00000000-0008-0000-0F00-00003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00000000-0008-0000-0F00-00003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>
                <a:extLst>
                  <a:ext uri="{FF2B5EF4-FFF2-40B4-BE49-F238E27FC236}">
                    <a16:creationId xmlns:a16="http://schemas.microsoft.com/office/drawing/2014/main" id="{00000000-0008-0000-0F00-00003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>
                <a:extLst>
                  <a:ext uri="{FF2B5EF4-FFF2-40B4-BE49-F238E27FC236}">
                    <a16:creationId xmlns:a16="http://schemas.microsoft.com/office/drawing/2014/main" id="{00000000-0008-0000-0F00-00003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F00-00002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>
              <a:extLst>
                <a:ext uri="{FF2B5EF4-FFF2-40B4-BE49-F238E27FC236}">
                  <a16:creationId xmlns:a16="http://schemas.microsoft.com/office/drawing/2014/main" id="{00000000-0008-0000-0F00-00002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>
              <a:extLst>
                <a:ext uri="{FF2B5EF4-FFF2-40B4-BE49-F238E27FC236}">
                  <a16:creationId xmlns:a16="http://schemas.microsoft.com/office/drawing/2014/main" id="{00000000-0008-0000-0F00-00002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>
              <a:extLst>
                <a:ext uri="{FF2B5EF4-FFF2-40B4-BE49-F238E27FC236}">
                  <a16:creationId xmlns:a16="http://schemas.microsoft.com/office/drawing/2014/main" id="{00000000-0008-0000-0F00-00002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>
              <a:extLst>
                <a:ext uri="{FF2B5EF4-FFF2-40B4-BE49-F238E27FC236}">
                  <a16:creationId xmlns:a16="http://schemas.microsoft.com/office/drawing/2014/main" id="{00000000-0008-0000-0F00-00002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>
              <a:extLst>
                <a:ext uri="{FF2B5EF4-FFF2-40B4-BE49-F238E27FC236}">
                  <a16:creationId xmlns:a16="http://schemas.microsoft.com/office/drawing/2014/main" id="{00000000-0008-0000-0F00-00002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10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10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10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10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10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10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10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10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10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10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10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10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10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10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10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10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10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10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10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10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10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10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10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10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10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10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10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10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12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12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12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12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12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12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12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12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12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12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12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12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12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12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12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12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12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12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12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12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12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12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12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12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12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12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12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12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12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10560841" y="1150938"/>
          <a:ext cx="5326345" cy="35409879"/>
          <a:chOff x="10126381" y="1187214"/>
          <a:chExt cx="5003320" cy="370474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00000000-0008-0000-1400-00000A000000}"/>
                </a:ext>
              </a:extLst>
            </xdr:cNvPr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>
                <a:extLst>
                  <a:ext uri="{FF2B5EF4-FFF2-40B4-BE49-F238E27FC236}">
                    <a16:creationId xmlns:a16="http://schemas.microsoft.com/office/drawing/2014/main" id="{00000000-0008-0000-1400-00001A000000}"/>
                  </a:ext>
                </a:extLst>
              </xdr:cNvPr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>
                <a:extLst>
                  <a:ext uri="{FF2B5EF4-FFF2-40B4-BE49-F238E27FC236}">
                    <a16:creationId xmlns:a16="http://schemas.microsoft.com/office/drawing/2014/main" id="{00000000-0008-0000-1400-00001B000000}"/>
                  </a:ext>
                </a:extLst>
              </xdr:cNvPr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>
                <a:extLst>
                  <a:ext uri="{FF2B5EF4-FFF2-40B4-BE49-F238E27FC236}">
                    <a16:creationId xmlns:a16="http://schemas.microsoft.com/office/drawing/2014/main" id="{00000000-0008-0000-1400-00001C000000}"/>
                  </a:ext>
                </a:extLst>
              </xdr:cNvPr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>
                <a:extLst>
                  <a:ext uri="{FF2B5EF4-FFF2-40B4-BE49-F238E27FC236}">
                    <a16:creationId xmlns:a16="http://schemas.microsoft.com/office/drawing/2014/main" id="{00000000-0008-0000-1400-00001D000000}"/>
                  </a:ext>
                </a:extLst>
              </xdr:cNvPr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>
                <a:extLst>
                  <a:ext uri="{FF2B5EF4-FFF2-40B4-BE49-F238E27FC236}">
                    <a16:creationId xmlns:a16="http://schemas.microsoft.com/office/drawing/2014/main" id="{00000000-0008-0000-1400-00001E000000}"/>
                  </a:ext>
                </a:extLst>
              </xdr:cNvPr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>
                <a:extLst>
                  <a:ext uri="{FF2B5EF4-FFF2-40B4-BE49-F238E27FC236}">
                    <a16:creationId xmlns:a16="http://schemas.microsoft.com/office/drawing/2014/main" id="{00000000-0008-0000-1400-00001F000000}"/>
                  </a:ext>
                </a:extLst>
              </xdr:cNvPr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>
                <a:extLst>
                  <a:ext uri="{FF2B5EF4-FFF2-40B4-BE49-F238E27FC236}">
                    <a16:creationId xmlns:a16="http://schemas.microsoft.com/office/drawing/2014/main" id="{00000000-0008-0000-1400-000020000000}"/>
                  </a:ext>
                </a:extLst>
              </xdr:cNvPr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>
                <a:extLst>
                  <a:ext uri="{FF2B5EF4-FFF2-40B4-BE49-F238E27FC236}">
                    <a16:creationId xmlns:a16="http://schemas.microsoft.com/office/drawing/2014/main" id="{00000000-0008-0000-1400-000021000000}"/>
                  </a:ext>
                </a:extLst>
              </xdr:cNvPr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00000000-0008-0000-1400-00000B000000}"/>
                </a:ext>
              </a:extLst>
            </xdr:cNvPr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00000000-0008-0000-1400-00000C000000}"/>
                  </a:ext>
                </a:extLst>
              </xdr:cNvPr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00000000-0008-0000-1400-00000D000000}"/>
                  </a:ext>
                </a:extLst>
              </xdr:cNvPr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3/1/2023 - 2/29/2024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00000000-0008-0000-1400-00000E000000}"/>
                  </a:ext>
                </a:extLst>
              </xdr:cNvPr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>
                <a:extLst>
                  <a:ext uri="{FF2B5EF4-FFF2-40B4-BE49-F238E27FC236}">
                    <a16:creationId xmlns:a16="http://schemas.microsoft.com/office/drawing/2014/main" id="{00000000-0008-0000-1400-00000F000000}"/>
                  </a:ext>
                </a:extLst>
              </xdr:cNvPr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00000000-0008-0000-1400-000010000000}"/>
                  </a:ext>
                </a:extLst>
              </xdr:cNvPr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00000000-0008-0000-1400-000011000000}"/>
                  </a:ext>
                </a:extLst>
              </xdr:cNvPr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00000000-0008-0000-1400-000012000000}"/>
                  </a:ext>
                </a:extLst>
              </xdr:cNvPr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>
                <a:extLst>
                  <a:ext uri="{FF2B5EF4-FFF2-40B4-BE49-F238E27FC236}">
                    <a16:creationId xmlns:a16="http://schemas.microsoft.com/office/drawing/2014/main" id="{00000000-0008-0000-1400-000013000000}"/>
                  </a:ext>
                </a:extLst>
              </xdr:cNvPr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00000000-0008-0000-1400-000014000000}"/>
                  </a:ext>
                </a:extLst>
              </xdr:cNvPr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00000000-0008-0000-1400-000015000000}"/>
                  </a:ext>
                </a:extLst>
              </xdr:cNvPr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00000000-0008-0000-1400-000016000000}"/>
                  </a:ext>
                </a:extLst>
              </xdr:cNvPr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1400-000017000000}"/>
                  </a:ext>
                </a:extLst>
              </xdr:cNvPr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1400-000018000000}"/>
                  </a:ext>
                </a:extLst>
              </xdr:cNvPr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1400-000019000000}"/>
                  </a:ext>
                </a:extLst>
              </xdr:cNvPr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>
              <a:extLst>
                <a:ext uri="{FF2B5EF4-FFF2-40B4-BE49-F238E27FC236}">
                  <a16:creationId xmlns:a16="http://schemas.microsoft.com/office/drawing/2014/main" id="{00000000-0008-0000-1400-000009000000}"/>
                </a:ext>
              </a:extLst>
            </xdr:cNvPr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topLeftCell="C1" workbookViewId="0">
      <selection activeCell="C16" sqref="C16"/>
    </sheetView>
  </sheetViews>
  <sheetFormatPr defaultColWidth="9.21875" defaultRowHeight="14.4" x14ac:dyDescent="0.3"/>
  <cols>
    <col min="1" max="1" width="42.44140625" style="36" bestFit="1" customWidth="1"/>
    <col min="2" max="2" width="9.21875" style="36"/>
    <col min="3" max="3" width="33.77734375" style="36" customWidth="1"/>
    <col min="4" max="4" width="9.21875" style="36"/>
    <col min="5" max="5" width="11.5546875" style="36" bestFit="1" customWidth="1"/>
    <col min="6" max="6" width="9.21875" style="36"/>
    <col min="7" max="7" width="52.77734375" style="36" bestFit="1" customWidth="1"/>
    <col min="8" max="8" width="9.21875" style="36"/>
    <col min="9" max="9" width="62.77734375" style="36" bestFit="1" customWidth="1"/>
    <col min="10" max="16384" width="9.21875" style="36"/>
  </cols>
  <sheetData>
    <row r="1" spans="1:9" ht="15" thickBot="1" x14ac:dyDescent="0.35">
      <c r="A1" s="35" t="s">
        <v>16</v>
      </c>
      <c r="C1" s="35" t="s">
        <v>32</v>
      </c>
      <c r="E1" s="35" t="s">
        <v>48</v>
      </c>
      <c r="G1" s="35" t="s">
        <v>49</v>
      </c>
      <c r="I1" s="35" t="s">
        <v>88</v>
      </c>
    </row>
    <row r="2" spans="1:9" ht="15" thickBot="1" x14ac:dyDescent="0.35">
      <c r="A2" s="37" t="s">
        <v>17</v>
      </c>
      <c r="C2" s="38" t="s">
        <v>33</v>
      </c>
      <c r="E2" s="38" t="s">
        <v>52</v>
      </c>
      <c r="G2" s="39" t="s">
        <v>54</v>
      </c>
      <c r="I2" s="168"/>
    </row>
    <row r="3" spans="1:9" ht="15" thickBot="1" x14ac:dyDescent="0.35">
      <c r="A3" s="40" t="s">
        <v>18</v>
      </c>
      <c r="C3" s="41" t="s">
        <v>34</v>
      </c>
      <c r="E3" s="42" t="s">
        <v>53</v>
      </c>
      <c r="G3" s="41" t="s">
        <v>55</v>
      </c>
    </row>
    <row r="4" spans="1:9" x14ac:dyDescent="0.3">
      <c r="A4" s="40" t="s">
        <v>19</v>
      </c>
      <c r="C4" s="41" t="s">
        <v>120</v>
      </c>
      <c r="G4" s="41" t="s">
        <v>56</v>
      </c>
    </row>
    <row r="5" spans="1:9" x14ac:dyDescent="0.3">
      <c r="A5" s="40" t="s">
        <v>114</v>
      </c>
      <c r="C5" s="41" t="s">
        <v>35</v>
      </c>
      <c r="G5" s="41" t="s">
        <v>57</v>
      </c>
    </row>
    <row r="6" spans="1:9" ht="15" thickBot="1" x14ac:dyDescent="0.35">
      <c r="A6" s="40" t="s">
        <v>20</v>
      </c>
      <c r="C6" s="41" t="s">
        <v>36</v>
      </c>
      <c r="G6" s="42" t="s">
        <v>3</v>
      </c>
    </row>
    <row r="7" spans="1:9" x14ac:dyDescent="0.3">
      <c r="A7" s="40" t="s">
        <v>21</v>
      </c>
      <c r="C7" s="41" t="s">
        <v>119</v>
      </c>
    </row>
    <row r="8" spans="1:9" x14ac:dyDescent="0.3">
      <c r="A8" s="40" t="s">
        <v>114</v>
      </c>
      <c r="C8" s="41" t="s">
        <v>118</v>
      </c>
    </row>
    <row r="9" spans="1:9" x14ac:dyDescent="0.3">
      <c r="A9" s="40" t="s">
        <v>22</v>
      </c>
      <c r="C9" s="41" t="s">
        <v>37</v>
      </c>
    </row>
    <row r="10" spans="1:9" x14ac:dyDescent="0.3">
      <c r="A10" s="40" t="s">
        <v>23</v>
      </c>
      <c r="C10" s="41" t="s">
        <v>38</v>
      </c>
    </row>
    <row r="11" spans="1:9" x14ac:dyDescent="0.3">
      <c r="A11" s="40" t="s">
        <v>24</v>
      </c>
      <c r="C11" s="41" t="s">
        <v>39</v>
      </c>
    </row>
    <row r="12" spans="1:9" ht="15" thickBot="1" x14ac:dyDescent="0.35">
      <c r="A12" s="40" t="s">
        <v>25</v>
      </c>
      <c r="C12" s="41" t="s">
        <v>116</v>
      </c>
    </row>
    <row r="13" spans="1:9" ht="15" thickBot="1" x14ac:dyDescent="0.35">
      <c r="A13" s="40" t="s">
        <v>26</v>
      </c>
      <c r="C13" s="41" t="s">
        <v>40</v>
      </c>
      <c r="G13" s="35" t="s">
        <v>60</v>
      </c>
    </row>
    <row r="14" spans="1:9" x14ac:dyDescent="0.3">
      <c r="A14" s="40" t="s">
        <v>27</v>
      </c>
      <c r="C14" s="41" t="s">
        <v>41</v>
      </c>
      <c r="G14" s="181" t="s">
        <v>95</v>
      </c>
    </row>
    <row r="15" spans="1:9" ht="28.8" x14ac:dyDescent="0.3">
      <c r="A15" s="40" t="s">
        <v>28</v>
      </c>
      <c r="C15" s="41" t="s">
        <v>42</v>
      </c>
      <c r="G15" s="182" t="s">
        <v>96</v>
      </c>
    </row>
    <row r="16" spans="1:9" ht="15" thickBot="1" x14ac:dyDescent="0.35">
      <c r="A16" s="40" t="s">
        <v>114</v>
      </c>
      <c r="C16" s="42"/>
      <c r="G16" s="41" t="s">
        <v>80</v>
      </c>
    </row>
    <row r="17" spans="1:9" x14ac:dyDescent="0.3">
      <c r="A17" s="40" t="s">
        <v>29</v>
      </c>
      <c r="G17" s="186" t="s">
        <v>97</v>
      </c>
    </row>
    <row r="18" spans="1:9" ht="29.4" thickBot="1" x14ac:dyDescent="0.35">
      <c r="A18" s="40" t="s">
        <v>114</v>
      </c>
      <c r="G18" s="185" t="s">
        <v>98</v>
      </c>
    </row>
    <row r="19" spans="1:9" ht="15" thickBot="1" x14ac:dyDescent="0.35">
      <c r="A19" s="43" t="s">
        <v>30</v>
      </c>
      <c r="G19" s="184"/>
    </row>
    <row r="20" spans="1:9" x14ac:dyDescent="0.3">
      <c r="G20" s="184"/>
    </row>
    <row r="21" spans="1:9" ht="15" thickBot="1" x14ac:dyDescent="0.35"/>
    <row r="22" spans="1:9" ht="15" thickBot="1" x14ac:dyDescent="0.35">
      <c r="G22" s="35" t="s">
        <v>63</v>
      </c>
      <c r="I22" s="35" t="s">
        <v>109</v>
      </c>
    </row>
    <row r="23" spans="1:9" x14ac:dyDescent="0.3">
      <c r="G23" s="39" t="s">
        <v>70</v>
      </c>
      <c r="I23" s="71" t="s">
        <v>69</v>
      </c>
    </row>
    <row r="24" spans="1:9" x14ac:dyDescent="0.3">
      <c r="G24" s="41" t="s">
        <v>72</v>
      </c>
      <c r="I24" s="71" t="s">
        <v>71</v>
      </c>
    </row>
    <row r="25" spans="1:9" ht="15" thickBot="1" x14ac:dyDescent="0.35">
      <c r="G25" s="41" t="s">
        <v>75</v>
      </c>
      <c r="I25" s="71" t="s">
        <v>3</v>
      </c>
    </row>
    <row r="26" spans="1:9" x14ac:dyDescent="0.3">
      <c r="G26" s="71" t="s">
        <v>73</v>
      </c>
      <c r="I26" s="135"/>
    </row>
    <row r="27" spans="1:9" x14ac:dyDescent="0.3">
      <c r="G27" s="71" t="s">
        <v>2</v>
      </c>
    </row>
    <row r="28" spans="1:9" x14ac:dyDescent="0.3">
      <c r="G28" s="71" t="s">
        <v>77</v>
      </c>
    </row>
    <row r="29" spans="1:9" x14ac:dyDescent="0.3">
      <c r="G29" s="71" t="s">
        <v>76</v>
      </c>
    </row>
    <row r="30" spans="1:9" x14ac:dyDescent="0.3">
      <c r="G30" s="71" t="s">
        <v>74</v>
      </c>
    </row>
    <row r="31" spans="1:9" x14ac:dyDescent="0.3">
      <c r="G31" s="41" t="s">
        <v>3</v>
      </c>
    </row>
    <row r="32" spans="1:9" x14ac:dyDescent="0.3">
      <c r="G32" s="71" t="s">
        <v>69</v>
      </c>
    </row>
    <row r="33" spans="7:7" x14ac:dyDescent="0.3">
      <c r="G33" s="71" t="s">
        <v>71</v>
      </c>
    </row>
    <row r="34" spans="7:7" x14ac:dyDescent="0.3">
      <c r="G34" s="71" t="s">
        <v>110</v>
      </c>
    </row>
    <row r="35" spans="7:7" ht="15" thickBot="1" x14ac:dyDescent="0.35">
      <c r="G35" s="42" t="s">
        <v>81</v>
      </c>
    </row>
    <row r="37" spans="7:7" ht="15" thickBot="1" x14ac:dyDescent="0.35"/>
    <row r="38" spans="7:7" ht="15" thickBot="1" x14ac:dyDescent="0.35">
      <c r="G38" s="35" t="s">
        <v>107</v>
      </c>
    </row>
    <row r="39" spans="7:7" ht="43.2" x14ac:dyDescent="0.3">
      <c r="G39" s="201" t="s">
        <v>106</v>
      </c>
    </row>
    <row r="40" spans="7:7" ht="43.2" x14ac:dyDescent="0.3">
      <c r="G40" s="201" t="s">
        <v>105</v>
      </c>
    </row>
    <row r="41" spans="7:7" ht="43.2" x14ac:dyDescent="0.3">
      <c r="G41" s="201" t="s">
        <v>104</v>
      </c>
    </row>
    <row r="42" spans="7:7" ht="29.4" thickBot="1" x14ac:dyDescent="0.35">
      <c r="G42" s="202" t="s">
        <v>108</v>
      </c>
    </row>
  </sheetData>
  <sheetProtection sheet="1" objects="1" scenarios="1" formatCells="0" formatColumns="0" formatRows="0" autoFilter="0"/>
  <sortState ref="C3:C16">
    <sortCondition ref="C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B2:G15"/>
  <sheetViews>
    <sheetView zoomScale="75" zoomScaleNormal="75" workbookViewId="0">
      <selection activeCell="F5" sqref="F5"/>
    </sheetView>
  </sheetViews>
  <sheetFormatPr defaultColWidth="9.21875" defaultRowHeight="14.4" x14ac:dyDescent="0.3"/>
  <cols>
    <col min="1" max="1" width="9.21875" style="144"/>
    <col min="2" max="2" width="2.5546875" style="144" customWidth="1"/>
    <col min="3" max="3" width="17.21875" style="144" bestFit="1" customWidth="1"/>
    <col min="4" max="4" width="99.21875" style="144" bestFit="1" customWidth="1"/>
    <col min="5" max="5" width="13.77734375" style="144" bestFit="1" customWidth="1"/>
    <col min="6" max="6" width="57.21875" style="144" bestFit="1" customWidth="1"/>
    <col min="7" max="7" width="9.21875" style="144" customWidth="1"/>
    <col min="8" max="16384" width="9.21875" style="144"/>
  </cols>
  <sheetData>
    <row r="2" spans="2:7" ht="15" thickBot="1" x14ac:dyDescent="0.35"/>
    <row r="3" spans="2:7" x14ac:dyDescent="0.3">
      <c r="B3" s="50"/>
      <c r="C3" s="51"/>
      <c r="D3" s="51"/>
      <c r="E3" s="51"/>
      <c r="F3" s="51"/>
      <c r="G3" s="52"/>
    </row>
    <row r="4" spans="2:7" x14ac:dyDescent="0.3">
      <c r="B4" s="56"/>
      <c r="C4" s="54"/>
      <c r="D4" s="54"/>
      <c r="E4" s="54"/>
      <c r="F4" s="54"/>
      <c r="G4" s="55"/>
    </row>
    <row r="5" spans="2:7" ht="37.799999999999997" x14ac:dyDescent="0.3">
      <c r="B5" s="56"/>
      <c r="C5" s="80" t="s">
        <v>50</v>
      </c>
      <c r="D5" s="131" t="s">
        <v>93</v>
      </c>
      <c r="E5" s="127"/>
      <c r="F5" s="188"/>
      <c r="G5" s="128"/>
    </row>
    <row r="6" spans="2:7" ht="18" x14ac:dyDescent="0.35">
      <c r="B6" s="56"/>
      <c r="C6" s="78"/>
      <c r="D6" s="187" t="str">
        <f>IF($F$5=KEY!$G$4,KEY!$G$18,"")</f>
        <v/>
      </c>
      <c r="E6" s="57"/>
      <c r="F6" s="81"/>
      <c r="G6" s="129"/>
    </row>
    <row r="7" spans="2:7" ht="21" x14ac:dyDescent="0.4">
      <c r="B7" s="56"/>
      <c r="C7" s="78"/>
      <c r="D7" s="82" t="str">
        <f>IF($F$5=KEY!$G$2,KEY!$G$16,"")</f>
        <v/>
      </c>
      <c r="E7" s="189"/>
      <c r="F7" s="81"/>
      <c r="G7" s="129"/>
    </row>
    <row r="8" spans="2:7" ht="21" x14ac:dyDescent="0.4">
      <c r="B8" s="56"/>
      <c r="C8" s="78"/>
      <c r="D8" s="183" t="str">
        <f>IF($F$5=KEY!$G$2,KEY!G17,"")</f>
        <v/>
      </c>
      <c r="E8" s="57"/>
      <c r="F8" s="81"/>
      <c r="G8" s="129"/>
    </row>
    <row r="9" spans="2:7" x14ac:dyDescent="0.3">
      <c r="B9" s="56"/>
      <c r="C9" s="54"/>
      <c r="D9" s="54"/>
      <c r="E9" s="54"/>
      <c r="F9" s="54"/>
      <c r="G9" s="55"/>
    </row>
    <row r="10" spans="2:7" x14ac:dyDescent="0.3">
      <c r="B10" s="56"/>
      <c r="C10" s="54"/>
      <c r="D10" s="54"/>
      <c r="E10" s="54"/>
      <c r="F10" s="54"/>
      <c r="G10" s="55"/>
    </row>
    <row r="11" spans="2:7" ht="27" customHeight="1" x14ac:dyDescent="0.4">
      <c r="B11" s="56"/>
      <c r="C11" s="83" t="s">
        <v>51</v>
      </c>
      <c r="D11" s="132" t="s">
        <v>94</v>
      </c>
      <c r="E11" s="84"/>
      <c r="F11" s="53"/>
      <c r="G11" s="59"/>
    </row>
    <row r="12" spans="2:7" ht="18" x14ac:dyDescent="0.35">
      <c r="B12" s="56"/>
      <c r="C12" s="78"/>
      <c r="D12" s="53"/>
      <c r="E12" s="79"/>
      <c r="F12" s="53"/>
      <c r="G12" s="59"/>
    </row>
    <row r="13" spans="2:7" ht="21" x14ac:dyDescent="0.4">
      <c r="B13" s="56"/>
      <c r="C13" s="54"/>
      <c r="D13" s="82" t="str">
        <f>IF($E$11="yes",KEY!$G$14,"")</f>
        <v/>
      </c>
      <c r="E13" s="189"/>
      <c r="F13" s="58"/>
      <c r="G13" s="130"/>
    </row>
    <row r="14" spans="2:7" ht="21" x14ac:dyDescent="0.4">
      <c r="B14" s="56"/>
      <c r="C14" s="54"/>
      <c r="D14" s="183" t="str">
        <f>IF($E$11="yes",KEY!$G$15,"")</f>
        <v/>
      </c>
      <c r="E14" s="54"/>
      <c r="F14" s="54"/>
      <c r="G14" s="55"/>
    </row>
    <row r="15" spans="2:7" ht="15" thickBot="1" x14ac:dyDescent="0.35">
      <c r="B15" s="60"/>
      <c r="C15" s="61"/>
      <c r="D15" s="61"/>
      <c r="E15" s="61"/>
      <c r="F15" s="61"/>
      <c r="G15" s="62"/>
    </row>
  </sheetData>
  <sheetProtection sheet="1" objects="1" scenarios="1" formatCells="0" formatColumns="0" formatRows="0" autoFilter="0"/>
  <conditionalFormatting sqref="E13">
    <cfRule type="expression" dxfId="19" priority="3">
      <formula>$E$11="YES"</formula>
    </cfRule>
  </conditionalFormatting>
  <pageMargins left="0.7" right="0.7" top="0.75" bottom="0.75" header="0.3" footer="0.3"/>
  <pageSetup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CE30E9-56D1-480F-8FDC-C452F3C93275}">
            <xm:f>F5=KEY!$G$2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KEY!$E$2:$E$3</xm:f>
          </x14:formula1>
          <xm:sqref>E11:E12</xm:sqref>
        </x14:dataValidation>
        <x14:dataValidation type="list" showInputMessage="1" showErrorMessage="1">
          <x14:formula1>
            <xm:f>KEY!$G$2:$G$6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B1:J47"/>
  <sheetViews>
    <sheetView tabSelected="1" zoomScale="90" zoomScaleNormal="90" workbookViewId="0">
      <selection activeCell="I7" sqref="I7"/>
    </sheetView>
  </sheetViews>
  <sheetFormatPr defaultRowHeight="14.4" x14ac:dyDescent="0.3"/>
  <cols>
    <col min="1" max="1" width="8" customWidth="1"/>
    <col min="2" max="2" width="11.21875" customWidth="1"/>
    <col min="3" max="3" width="43.21875" customWidth="1"/>
    <col min="4" max="4" width="26.44140625" bestFit="1" customWidth="1"/>
    <col min="5" max="5" width="11.5546875" customWidth="1"/>
    <col min="6" max="6" width="9.21875" customWidth="1"/>
    <col min="7" max="7" width="12.44140625" customWidth="1"/>
    <col min="8" max="8" width="11.77734375" customWidth="1"/>
    <col min="9" max="9" width="12.5546875" customWidth="1"/>
  </cols>
  <sheetData>
    <row r="1" spans="2:10" x14ac:dyDescent="0.3">
      <c r="B1" s="219" t="s">
        <v>125</v>
      </c>
      <c r="C1" s="220"/>
      <c r="D1" s="220"/>
      <c r="E1" s="221"/>
    </row>
    <row r="2" spans="2:10" ht="15.6" x14ac:dyDescent="0.3">
      <c r="B2" s="225"/>
      <c r="C2" s="226"/>
      <c r="D2" s="226"/>
      <c r="E2" s="227"/>
      <c r="F2" s="16"/>
      <c r="G2" s="16"/>
      <c r="H2" s="16"/>
      <c r="I2" s="16"/>
    </row>
    <row r="3" spans="2:10" ht="15.6" x14ac:dyDescent="0.3">
      <c r="B3" s="155"/>
      <c r="C3" s="142"/>
      <c r="D3" s="142"/>
      <c r="E3" s="143"/>
      <c r="F3" s="16"/>
      <c r="G3" s="16"/>
      <c r="H3" s="16"/>
      <c r="I3" s="16"/>
    </row>
    <row r="4" spans="2:10" ht="16.2" thickBot="1" x14ac:dyDescent="0.35">
      <c r="B4" s="222" t="s">
        <v>126</v>
      </c>
      <c r="C4" s="223"/>
      <c r="D4" s="223"/>
      <c r="E4" s="224"/>
      <c r="F4" s="16"/>
      <c r="G4" s="16"/>
      <c r="H4" s="16"/>
      <c r="I4" s="16"/>
    </row>
    <row r="5" spans="2:10" ht="15.6" x14ac:dyDescent="0.3">
      <c r="C5" s="16"/>
      <c r="D5" s="16"/>
      <c r="E5" s="16"/>
      <c r="F5" s="16"/>
      <c r="G5" s="16"/>
      <c r="H5" s="16"/>
      <c r="I5" s="16"/>
    </row>
    <row r="6" spans="2:10" ht="15.6" x14ac:dyDescent="0.3">
      <c r="C6" s="16"/>
      <c r="D6" s="16"/>
      <c r="E6" s="16"/>
      <c r="F6" s="16"/>
      <c r="G6" s="16"/>
      <c r="H6" s="16"/>
      <c r="I6" s="16"/>
    </row>
    <row r="7" spans="2:10" x14ac:dyDescent="0.3">
      <c r="C7" s="17" t="s">
        <v>5</v>
      </c>
      <c r="D7" s="165"/>
      <c r="J7" s="215"/>
    </row>
    <row r="8" spans="2:10" x14ac:dyDescent="0.3">
      <c r="C8" s="17" t="s">
        <v>6</v>
      </c>
      <c r="D8" s="165"/>
      <c r="J8" s="215"/>
    </row>
    <row r="9" spans="2:10" x14ac:dyDescent="0.3">
      <c r="C9" s="17"/>
      <c r="J9" s="215"/>
    </row>
    <row r="10" spans="2:10" x14ac:dyDescent="0.3">
      <c r="C10" s="17" t="s">
        <v>7</v>
      </c>
      <c r="D10" s="165"/>
      <c r="J10" s="215"/>
    </row>
    <row r="11" spans="2:10" x14ac:dyDescent="0.3">
      <c r="C11" s="17" t="s">
        <v>8</v>
      </c>
      <c r="D11" s="166"/>
      <c r="J11" s="215"/>
    </row>
    <row r="12" spans="2:10" x14ac:dyDescent="0.3">
      <c r="C12" s="17" t="s">
        <v>9</v>
      </c>
      <c r="D12" s="216"/>
      <c r="J12" s="215"/>
    </row>
    <row r="13" spans="2:10" x14ac:dyDescent="0.3">
      <c r="C13" s="17"/>
      <c r="J13" s="215"/>
    </row>
    <row r="14" spans="2:10" x14ac:dyDescent="0.3">
      <c r="C14" s="17" t="s">
        <v>31</v>
      </c>
      <c r="D14" s="165"/>
      <c r="J14" s="215"/>
    </row>
    <row r="15" spans="2:10" x14ac:dyDescent="0.3">
      <c r="C15" s="17" t="s">
        <v>8</v>
      </c>
      <c r="D15" s="166"/>
      <c r="J15" s="215"/>
    </row>
    <row r="16" spans="2:10" ht="15.6" x14ac:dyDescent="0.3">
      <c r="C16" s="17" t="s">
        <v>9</v>
      </c>
      <c r="D16" s="166"/>
      <c r="G16" s="212"/>
      <c r="J16" s="215"/>
    </row>
    <row r="17" spans="2:10" ht="15.6" x14ac:dyDescent="0.3">
      <c r="C17" s="18"/>
      <c r="D17" s="6"/>
      <c r="G17" s="212"/>
      <c r="J17" s="215"/>
    </row>
    <row r="18" spans="2:10" ht="16.2" x14ac:dyDescent="0.3">
      <c r="C18" s="17"/>
      <c r="G18" s="213"/>
      <c r="J18" s="215"/>
    </row>
    <row r="19" spans="2:10" ht="15.6" x14ac:dyDescent="0.3">
      <c r="C19" s="17" t="s">
        <v>10</v>
      </c>
      <c r="D19" s="165"/>
      <c r="G19" s="212"/>
      <c r="J19" s="215"/>
    </row>
    <row r="20" spans="2:10" ht="15.6" x14ac:dyDescent="0.3">
      <c r="C20" s="17" t="s">
        <v>11</v>
      </c>
      <c r="D20" s="166"/>
      <c r="G20" s="212"/>
      <c r="J20" s="215"/>
    </row>
    <row r="21" spans="2:10" ht="15.6" x14ac:dyDescent="0.3">
      <c r="C21" s="5"/>
      <c r="G21" s="212"/>
    </row>
    <row r="22" spans="2:10" x14ac:dyDescent="0.3">
      <c r="B22" s="218"/>
      <c r="C22" s="218"/>
      <c r="D22" s="218"/>
      <c r="E22" s="218"/>
      <c r="G22" s="214"/>
    </row>
    <row r="23" spans="2:10" ht="15" thickBot="1" x14ac:dyDescent="0.35"/>
    <row r="24" spans="2:10" s="9" customFormat="1" ht="15" customHeight="1" thickBot="1" x14ac:dyDescent="0.3">
      <c r="C24" s="23" t="s">
        <v>12</v>
      </c>
      <c r="D24" s="22" t="s">
        <v>87</v>
      </c>
      <c r="E24" s="7"/>
      <c r="F24" s="8"/>
      <c r="G24" s="8"/>
      <c r="H24" s="8"/>
    </row>
    <row r="25" spans="2:10" s="9" customFormat="1" x14ac:dyDescent="0.3">
      <c r="C25" s="161" t="str">
        <f>KEY!A2</f>
        <v xml:space="preserve">OUTPATIENT/AMBULATORY HEALTH SERVICES </v>
      </c>
      <c r="D25" s="159">
        <f>OAHS!I109</f>
        <v>0</v>
      </c>
      <c r="E25" s="8"/>
      <c r="F25" s="8"/>
      <c r="G25" s="8"/>
      <c r="H25" s="8"/>
    </row>
    <row r="26" spans="2:10" s="9" customFormat="1" x14ac:dyDescent="0.3">
      <c r="C26" s="162" t="str">
        <f>KEY!A3</f>
        <v xml:space="preserve">MEDICAL CASE MANAGEMENT </v>
      </c>
      <c r="D26" s="160">
        <f>MCM!I109</f>
        <v>0</v>
      </c>
      <c r="E26" s="8"/>
      <c r="F26" s="8"/>
      <c r="G26" s="8"/>
      <c r="H26" s="8"/>
    </row>
    <row r="27" spans="2:10" s="9" customFormat="1" x14ac:dyDescent="0.3">
      <c r="C27" s="162" t="str">
        <f>KEY!A4</f>
        <v>ORAL HEALTH CARE</v>
      </c>
      <c r="D27" s="160">
        <f>Oral!I109</f>
        <v>0</v>
      </c>
      <c r="E27" s="8"/>
      <c r="F27" s="8"/>
      <c r="G27" s="8"/>
      <c r="H27" s="8"/>
    </row>
    <row r="28" spans="2:10" s="9" customFormat="1" x14ac:dyDescent="0.3">
      <c r="C28" s="162" t="str">
        <f>KEY!A5</f>
        <v>Unassigned Category</v>
      </c>
      <c r="D28" s="160">
        <f>'S.A.-Out'!I109</f>
        <v>0</v>
      </c>
      <c r="E28" s="8"/>
      <c r="F28" s="8"/>
      <c r="G28" s="8"/>
      <c r="H28" s="8"/>
    </row>
    <row r="29" spans="2:10" s="9" customFormat="1" x14ac:dyDescent="0.3">
      <c r="C29" s="162" t="str">
        <f>KEY!A6</f>
        <v xml:space="preserve">MENTAL HEALTH SERVICES </v>
      </c>
      <c r="D29" s="160">
        <f>'Mental Health'!I108</f>
        <v>0</v>
      </c>
      <c r="E29" s="8"/>
      <c r="F29" s="8"/>
      <c r="G29" s="8"/>
      <c r="H29" s="8"/>
    </row>
    <row r="30" spans="2:10" s="9" customFormat="1" x14ac:dyDescent="0.3">
      <c r="C30" s="162" t="str">
        <f>KEY!A7</f>
        <v xml:space="preserve">MEDICAL NUTRITION THERAPY </v>
      </c>
      <c r="D30" s="160">
        <f>Nutrition!I109</f>
        <v>0</v>
      </c>
      <c r="E30" s="8"/>
      <c r="F30" s="8"/>
      <c r="G30" s="8"/>
      <c r="H30" s="8"/>
    </row>
    <row r="31" spans="2:10" s="9" customFormat="1" x14ac:dyDescent="0.3">
      <c r="C31" s="162" t="str">
        <f>KEY!A8</f>
        <v>Unassigned Category</v>
      </c>
      <c r="D31" s="160">
        <f>HIPCSA!I109</f>
        <v>0</v>
      </c>
      <c r="E31" s="8"/>
      <c r="F31" s="8"/>
      <c r="G31" s="8"/>
      <c r="H31" s="8"/>
    </row>
    <row r="32" spans="2:10" s="9" customFormat="1" x14ac:dyDescent="0.3">
      <c r="C32" s="162" t="str">
        <f>KEY!A9</f>
        <v xml:space="preserve">EARLY INTERVENTION SERVICES </v>
      </c>
      <c r="D32" s="160">
        <f>EIS!I109</f>
        <v>0</v>
      </c>
      <c r="E32" s="8"/>
      <c r="F32" s="8"/>
      <c r="G32" s="8"/>
      <c r="H32" s="8"/>
    </row>
    <row r="33" spans="2:8" s="9" customFormat="1" x14ac:dyDescent="0.3">
      <c r="C33" s="162" t="str">
        <f>KEY!A10</f>
        <v xml:space="preserve">HOME HEALTH CARE SERVICES </v>
      </c>
      <c r="D33" s="160">
        <f>'Home Health'!I109</f>
        <v>0</v>
      </c>
      <c r="E33" s="8"/>
      <c r="F33" s="8"/>
      <c r="G33" s="8"/>
      <c r="H33" s="8"/>
    </row>
    <row r="34" spans="2:8" s="9" customFormat="1" x14ac:dyDescent="0.3">
      <c r="C34" s="162" t="str">
        <f>KEY!A11</f>
        <v xml:space="preserve">HOME/COMMUNITY BASED HEALTH CARE </v>
      </c>
      <c r="D34" s="160">
        <f>'Home-Comm. Health'!I109</f>
        <v>0</v>
      </c>
      <c r="E34" s="8"/>
      <c r="F34" s="8"/>
      <c r="G34" s="8"/>
      <c r="H34" s="8"/>
    </row>
    <row r="35" spans="2:8" s="9" customFormat="1" x14ac:dyDescent="0.3">
      <c r="C35" s="162" t="str">
        <f>KEY!A12</f>
        <v xml:space="preserve">MEDICAL TRANSPORTATION </v>
      </c>
      <c r="D35" s="160">
        <f>'Med. Trans.'!I109</f>
        <v>0</v>
      </c>
      <c r="E35" s="8"/>
      <c r="F35" s="8"/>
      <c r="G35" s="8"/>
      <c r="H35" s="8"/>
    </row>
    <row r="36" spans="2:8" s="9" customFormat="1" x14ac:dyDescent="0.3">
      <c r="C36" s="162" t="str">
        <f>KEY!A13</f>
        <v xml:space="preserve">EMERGENCY FINANCIAL ASSISTANCE </v>
      </c>
      <c r="D36" s="160">
        <f>EFA!I109</f>
        <v>0</v>
      </c>
      <c r="E36" s="8"/>
      <c r="F36" s="8"/>
      <c r="G36" s="8"/>
      <c r="H36" s="8"/>
    </row>
    <row r="37" spans="2:8" s="9" customFormat="1" x14ac:dyDescent="0.3">
      <c r="C37" s="162" t="str">
        <f>KEY!A14</f>
        <v>NON-MEDICAL CASE MANAGEMENT SERVICES</v>
      </c>
      <c r="D37" s="160">
        <f>'Non-MCM'!I109</f>
        <v>0</v>
      </c>
      <c r="E37" s="8"/>
      <c r="F37" s="8"/>
      <c r="G37" s="8"/>
      <c r="H37" s="8"/>
    </row>
    <row r="38" spans="2:8" x14ac:dyDescent="0.3">
      <c r="C38" s="20" t="str">
        <f>KEY!A15</f>
        <v xml:space="preserve">PSYCHOSOCIAL SUPPORT </v>
      </c>
      <c r="D38" s="160">
        <f>Psychosocial!I109</f>
        <v>0</v>
      </c>
      <c r="E38" s="10"/>
      <c r="F38" s="11"/>
      <c r="G38" s="11"/>
      <c r="H38" s="11"/>
    </row>
    <row r="39" spans="2:8" x14ac:dyDescent="0.3">
      <c r="C39" s="20" t="str">
        <f>KEY!A16</f>
        <v>Unassigned Category</v>
      </c>
      <c r="D39" s="160">
        <f>'S.A.-Res'!I109</f>
        <v>0</v>
      </c>
      <c r="E39" s="10"/>
      <c r="F39" s="11"/>
      <c r="G39" s="12"/>
      <c r="H39" s="11"/>
    </row>
    <row r="40" spans="2:8" x14ac:dyDescent="0.3">
      <c r="C40" s="156" t="str">
        <f>KEY!A17</f>
        <v xml:space="preserve">FOOD BANK/HOME DELIVERED MEALS </v>
      </c>
      <c r="D40" s="160">
        <f>'Food Bank'!I109</f>
        <v>0</v>
      </c>
      <c r="E40" s="10"/>
      <c r="F40" s="11"/>
      <c r="G40" s="12"/>
      <c r="H40" s="11"/>
    </row>
    <row r="41" spans="2:8" x14ac:dyDescent="0.3">
      <c r="C41" s="156" t="str">
        <f>KEY!A18</f>
        <v>Unassigned Category</v>
      </c>
      <c r="D41" s="160">
        <f>Outreach!I109</f>
        <v>0</v>
      </c>
      <c r="E41" s="10"/>
      <c r="F41" s="11"/>
      <c r="G41" s="12"/>
      <c r="H41" s="11"/>
    </row>
    <row r="42" spans="2:8" ht="15" thickBot="1" x14ac:dyDescent="0.35">
      <c r="C42" s="157" t="str">
        <f>KEY!A19</f>
        <v>OTHER PROFESSIONAL SERVICES</v>
      </c>
      <c r="D42" s="158">
        <f>'Other Prof.'!I109</f>
        <v>0</v>
      </c>
      <c r="E42" s="10"/>
      <c r="F42" s="11"/>
      <c r="G42" s="12"/>
      <c r="H42" s="11"/>
    </row>
    <row r="43" spans="2:8" ht="15" thickBot="1" x14ac:dyDescent="0.35">
      <c r="C43" s="163" t="s">
        <v>4</v>
      </c>
      <c r="D43" s="164">
        <f>SUM(D25:D42)</f>
        <v>0</v>
      </c>
      <c r="E43" s="10"/>
      <c r="F43" s="11"/>
      <c r="G43" s="11"/>
      <c r="H43" s="11"/>
    </row>
    <row r="44" spans="2:8" s="15" customFormat="1" ht="12" x14ac:dyDescent="0.25">
      <c r="C44" s="21"/>
      <c r="D44" s="13"/>
      <c r="E44" s="14"/>
      <c r="F44" s="14"/>
      <c r="G44" s="14"/>
      <c r="H44" s="14"/>
    </row>
    <row r="45" spans="2:8" x14ac:dyDescent="0.3">
      <c r="B45" s="217"/>
      <c r="C45" s="217"/>
      <c r="D45" s="217"/>
      <c r="E45" s="217"/>
    </row>
    <row r="46" spans="2:8" x14ac:dyDescent="0.3">
      <c r="B46" s="217"/>
      <c r="C46" s="217"/>
      <c r="D46" s="217"/>
      <c r="E46" s="217"/>
    </row>
    <row r="47" spans="2:8" x14ac:dyDescent="0.3">
      <c r="C47" s="19"/>
    </row>
  </sheetData>
  <sheetProtection sheet="1" objects="1" scenarios="1" formatCells="0" formatColumns="0" formatRows="0" autoFilter="0"/>
  <mergeCells count="6">
    <mergeCell ref="B45:E45"/>
    <mergeCell ref="B46:E46"/>
    <mergeCell ref="B22:E22"/>
    <mergeCell ref="B1:E1"/>
    <mergeCell ref="B4:E4"/>
    <mergeCell ref="B2:E2"/>
  </mergeCells>
  <pageMargins left="0.7" right="0.7" top="0.75" bottom="0.75" header="0.3" footer="0.3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KEY!$C$2:$C$16</xm:f>
          </x14:formula1>
          <xm:sqref>B2:E2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P212"/>
  <sheetViews>
    <sheetView topLeftCell="B193" zoomScaleNormal="100" workbookViewId="0">
      <selection activeCell="D131" sqref="D131:H133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7.4414062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5" width="9.21875" style="36"/>
    <col min="16" max="16" width="8.21875" style="36" bestFit="1" customWidth="1"/>
    <col min="17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KEY!A2</f>
        <v xml:space="preserve">OUTPATIENT/AMBULATORY HEALTH SERVICES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16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16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16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  <c r="P35" s="207"/>
    </row>
    <row r="36" spans="1:16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16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16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16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16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16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16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16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16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16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16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16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16" x14ac:dyDescent="0.3">
      <c r="A48" s="154" t="str">
        <f t="shared" ref="A48:A72" si="4">IF(I48&gt;0,"YES","NO")</f>
        <v>NO</v>
      </c>
      <c r="C48" s="3"/>
      <c r="D48" s="206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206"/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ht="15" customHeight="1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ht="15" customHeight="1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ht="15" customHeight="1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.75" customHeight="1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69"/>
      <c r="D83" s="170"/>
      <c r="E83" s="171"/>
      <c r="F83" s="173"/>
      <c r="G83" s="174"/>
      <c r="H83" s="172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83"/>
      <c r="F93" s="284"/>
      <c r="G93" s="284"/>
      <c r="H93" s="284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69"/>
      <c r="F94" s="270"/>
      <c r="G94" s="270"/>
      <c r="H94" s="270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69"/>
      <c r="F95" s="270"/>
      <c r="G95" s="270"/>
      <c r="H95" s="270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69"/>
      <c r="F96" s="270"/>
      <c r="G96" s="270"/>
      <c r="H96" s="270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69"/>
      <c r="F97" s="270"/>
      <c r="G97" s="270"/>
      <c r="H97" s="270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69"/>
      <c r="F98" s="270"/>
      <c r="G98" s="270"/>
      <c r="H98" s="270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69"/>
      <c r="F99" s="270"/>
      <c r="G99" s="270"/>
      <c r="H99" s="270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69"/>
      <c r="F100" s="270"/>
      <c r="G100" s="270"/>
      <c r="H100" s="270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69"/>
      <c r="F101" s="270"/>
      <c r="G101" s="270"/>
      <c r="H101" s="270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69"/>
      <c r="F102" s="270"/>
      <c r="G102" s="270"/>
      <c r="H102" s="270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IF(OR('!!COMPLETE FIRST!!'!F5=KEY!G3,'!!COMPLETE FIRST!!'!F5=KEY!G6),"ADMIN COST TOTAL","")</f>
        <v/>
      </c>
      <c r="D105" s="281"/>
      <c r="E105" s="281"/>
      <c r="F105" s="281"/>
      <c r="G105" s="281"/>
      <c r="H105" s="282"/>
      <c r="I105" s="178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63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63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63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YES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YES</v>
      </c>
      <c r="C119" s="75" t="s">
        <v>121</v>
      </c>
      <c r="D119" s="248"/>
      <c r="E119" s="249"/>
      <c r="F119" s="249"/>
      <c r="G119" s="249"/>
      <c r="H119" s="250"/>
      <c r="I119" s="117"/>
    </row>
    <row r="120" spans="1:15" x14ac:dyDescent="0.3">
      <c r="A120" s="154" t="str">
        <f>A119</f>
        <v>YES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YES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YES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YES</v>
      </c>
      <c r="C123" s="75" t="s">
        <v>122</v>
      </c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YES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YES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YES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YES</v>
      </c>
      <c r="C127" s="75" t="s">
        <v>123</v>
      </c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YES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YES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YES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YES</v>
      </c>
      <c r="C131" s="75" t="s">
        <v>124</v>
      </c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YES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YES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YES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179"/>
      <c r="D155" s="248"/>
      <c r="E155" s="249"/>
      <c r="F155" s="249"/>
      <c r="G155" s="249"/>
      <c r="H155" s="250"/>
      <c r="I155" s="180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C1:I1"/>
    <mergeCell ref="C105:H105"/>
    <mergeCell ref="E93:H93"/>
    <mergeCell ref="E94:H94"/>
    <mergeCell ref="E100:H100"/>
    <mergeCell ref="E101:H101"/>
    <mergeCell ref="E102:H102"/>
    <mergeCell ref="E103:H103"/>
    <mergeCell ref="E96:H96"/>
    <mergeCell ref="E97:H97"/>
    <mergeCell ref="E99:H99"/>
    <mergeCell ref="E98:H98"/>
    <mergeCell ref="C5:I5"/>
    <mergeCell ref="C73:I73"/>
    <mergeCell ref="C2:I2"/>
    <mergeCell ref="C3:I3"/>
    <mergeCell ref="C25:H25"/>
    <mergeCell ref="C45:H45"/>
    <mergeCell ref="C46:H46"/>
    <mergeCell ref="E53:H53"/>
    <mergeCell ref="E54:H54"/>
    <mergeCell ref="E47:H47"/>
    <mergeCell ref="E48:H48"/>
    <mergeCell ref="E49:H49"/>
    <mergeCell ref="E50:H50"/>
    <mergeCell ref="E51:H51"/>
    <mergeCell ref="E52:H52"/>
    <mergeCell ref="D139:H141"/>
    <mergeCell ref="E95:H95"/>
    <mergeCell ref="C108:H108"/>
    <mergeCell ref="C109:H109"/>
    <mergeCell ref="C106:H106"/>
    <mergeCell ref="D118:H118"/>
    <mergeCell ref="D113:H113"/>
    <mergeCell ref="D114:H114"/>
    <mergeCell ref="D115:H115"/>
    <mergeCell ref="C107:H107"/>
    <mergeCell ref="D127:H129"/>
    <mergeCell ref="D131:H133"/>
    <mergeCell ref="D135:H137"/>
    <mergeCell ref="C104:H104"/>
    <mergeCell ref="D119:H121"/>
    <mergeCell ref="D123:H125"/>
    <mergeCell ref="E55:H55"/>
    <mergeCell ref="E56:H56"/>
    <mergeCell ref="E57:H57"/>
    <mergeCell ref="E92:H92"/>
    <mergeCell ref="C58:H58"/>
    <mergeCell ref="C91:H91"/>
    <mergeCell ref="C84:H84"/>
    <mergeCell ref="E60:H60"/>
    <mergeCell ref="C59:I59"/>
    <mergeCell ref="E61:H61"/>
    <mergeCell ref="E62:H62"/>
    <mergeCell ref="E63:H63"/>
    <mergeCell ref="E64:H64"/>
    <mergeCell ref="E65:H65"/>
    <mergeCell ref="E66:H66"/>
    <mergeCell ref="E67:H67"/>
    <mergeCell ref="D143:H145"/>
    <mergeCell ref="D147:H149"/>
    <mergeCell ref="D187:H189"/>
    <mergeCell ref="D159:H161"/>
    <mergeCell ref="D163:H165"/>
    <mergeCell ref="D167:H169"/>
    <mergeCell ref="D171:H173"/>
    <mergeCell ref="D175:H177"/>
    <mergeCell ref="D179:H181"/>
    <mergeCell ref="D183:H185"/>
    <mergeCell ref="D151:H153"/>
    <mergeCell ref="D155:H157"/>
    <mergeCell ref="C74:I77"/>
    <mergeCell ref="E68:H68"/>
    <mergeCell ref="E69:H69"/>
    <mergeCell ref="E70:H70"/>
    <mergeCell ref="C71:H71"/>
    <mergeCell ref="C72:H72"/>
  </mergeCells>
  <conditionalFormatting sqref="I111">
    <cfRule type="expression" dxfId="17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4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C93:C102 C48:C57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O212"/>
  <sheetViews>
    <sheetView topLeftCell="B67" zoomScale="80" zoomScaleNormal="80" workbookViewId="0">
      <selection activeCell="L17" sqref="L17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KEY!A3</f>
        <v xml:space="preserve">MEDICAL CASE MANAGEMENT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69"/>
      <c r="D83" s="170"/>
      <c r="E83" s="171"/>
      <c r="F83" s="173"/>
      <c r="G83" s="174"/>
      <c r="H83" s="172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75"/>
      <c r="D187" s="248"/>
      <c r="E187" s="249"/>
      <c r="F187" s="249"/>
      <c r="G187" s="249"/>
      <c r="H187" s="250"/>
      <c r="I187" s="117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O212"/>
  <sheetViews>
    <sheetView topLeftCell="B1" zoomScale="80" zoomScaleNormal="80" workbookViewId="0">
      <selection activeCell="K15" sqref="K15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KEY!A4</f>
        <v>ORAL HEALTH CARE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69"/>
      <c r="D83" s="170"/>
      <c r="E83" s="171"/>
      <c r="F83" s="173"/>
      <c r="G83" s="174"/>
      <c r="H83" s="172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0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KEY!A5</f>
        <v>Unassigned Category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O211"/>
  <sheetViews>
    <sheetView topLeftCell="B1" zoomScale="80" zoomScaleNormal="80" workbookViewId="0">
      <selection sqref="A1:A1048576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KEY!A6</f>
        <v xml:space="preserve">MENTAL HEALTH SERVICES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 t="s">
        <v>117</v>
      </c>
      <c r="D7" s="32" t="s">
        <v>117</v>
      </c>
      <c r="E7" s="24" t="s">
        <v>117</v>
      </c>
      <c r="F7" s="27" t="s">
        <v>117</v>
      </c>
      <c r="G7" s="64" t="s">
        <v>117</v>
      </c>
      <c r="H7" s="29" t="s">
        <v>117</v>
      </c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 xml:space="preserve"> </v>
      </c>
      <c r="D27" s="192" t="str">
        <f t="shared" si="2"/>
        <v xml:space="preserve"> </v>
      </c>
      <c r="E27" s="24" t="s">
        <v>117</v>
      </c>
      <c r="F27" s="86"/>
      <c r="G27" s="64" t="s">
        <v>117</v>
      </c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A57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1" si="4">IF(I48&gt;0,"YES","NO")</f>
        <v>NO</v>
      </c>
      <c r="C48" s="4" t="s">
        <v>3</v>
      </c>
      <c r="D48" s="69"/>
      <c r="E48" s="267"/>
      <c r="F48" s="268"/>
      <c r="G48" s="268"/>
      <c r="H48" s="297"/>
      <c r="I48" s="98">
        <f t="shared" ref="I48:I56" si="5">D48</f>
        <v>0</v>
      </c>
    </row>
    <row r="49" spans="1:9" ht="14.55" customHeight="1" x14ac:dyDescent="0.3">
      <c r="A49" s="154" t="str">
        <f t="shared" si="4"/>
        <v>NO</v>
      </c>
      <c r="C49" s="47"/>
      <c r="D49" s="70"/>
      <c r="E49" s="237"/>
      <c r="F49" s="238"/>
      <c r="G49" s="238"/>
      <c r="H49" s="298"/>
      <c r="I49" s="100">
        <f t="shared" si="5"/>
        <v>0</v>
      </c>
    </row>
    <row r="50" spans="1:9" ht="14.55" customHeight="1" x14ac:dyDescent="0.3">
      <c r="A50" s="154" t="str">
        <f t="shared" si="4"/>
        <v>NO</v>
      </c>
      <c r="C50" s="3"/>
      <c r="D50" s="68"/>
      <c r="E50" s="237"/>
      <c r="F50" s="238"/>
      <c r="G50" s="238"/>
      <c r="H50" s="298"/>
      <c r="I50" s="98">
        <f t="shared" si="5"/>
        <v>0</v>
      </c>
    </row>
    <row r="51" spans="1:9" ht="14.55" customHeight="1" x14ac:dyDescent="0.3">
      <c r="A51" s="154" t="str">
        <f t="shared" si="4"/>
        <v>NO</v>
      </c>
      <c r="C51" s="47"/>
      <c r="D51" s="66"/>
      <c r="E51" s="237"/>
      <c r="F51" s="238"/>
      <c r="G51" s="238"/>
      <c r="H51" s="298"/>
      <c r="I51" s="100">
        <f t="shared" si="5"/>
        <v>0</v>
      </c>
    </row>
    <row r="52" spans="1:9" ht="14.55" customHeight="1" x14ac:dyDescent="0.3">
      <c r="A52" s="154" t="str">
        <f t="shared" si="4"/>
        <v>NO</v>
      </c>
      <c r="C52" s="47"/>
      <c r="D52" s="66"/>
      <c r="E52" s="237"/>
      <c r="F52" s="238"/>
      <c r="G52" s="238"/>
      <c r="H52" s="298"/>
      <c r="I52" s="100">
        <f t="shared" si="5"/>
        <v>0</v>
      </c>
    </row>
    <row r="53" spans="1:9" ht="14.55" customHeight="1" x14ac:dyDescent="0.3">
      <c r="A53" s="154" t="str">
        <f t="shared" si="4"/>
        <v>NO</v>
      </c>
      <c r="C53" s="47"/>
      <c r="D53" s="66"/>
      <c r="E53" s="237"/>
      <c r="F53" s="238"/>
      <c r="G53" s="238"/>
      <c r="H53" s="29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/>
      <c r="E54" s="237"/>
      <c r="F54" s="238"/>
      <c r="G54" s="238"/>
      <c r="H54" s="298"/>
      <c r="I54" s="100">
        <f t="shared" si="5"/>
        <v>0</v>
      </c>
    </row>
    <row r="55" spans="1:9" x14ac:dyDescent="0.3">
      <c r="A55" s="154" t="str">
        <f t="shared" si="4"/>
        <v>NO</v>
      </c>
      <c r="C55" s="49"/>
      <c r="D55" s="67">
        <v>0</v>
      </c>
      <c r="E55" s="237"/>
      <c r="F55" s="238"/>
      <c r="G55" s="238"/>
      <c r="H55" s="238"/>
      <c r="I55" s="100">
        <f t="shared" si="5"/>
        <v>0</v>
      </c>
    </row>
    <row r="56" spans="1:9" ht="15" thickBot="1" x14ac:dyDescent="0.35">
      <c r="A56" s="154" t="str">
        <f t="shared" si="4"/>
        <v>NO</v>
      </c>
      <c r="C56" s="152"/>
      <c r="D56" s="92">
        <v>0</v>
      </c>
      <c r="E56" s="241"/>
      <c r="F56" s="242"/>
      <c r="G56" s="242"/>
      <c r="H56" s="242"/>
      <c r="I56" s="101">
        <f t="shared" si="5"/>
        <v>0</v>
      </c>
    </row>
    <row r="57" spans="1:9" ht="16.8" thickTop="1" thickBot="1" x14ac:dyDescent="0.35">
      <c r="A57" s="154" t="str">
        <f t="shared" si="4"/>
        <v>NO</v>
      </c>
      <c r="C57" s="243" t="s">
        <v>64</v>
      </c>
      <c r="D57" s="244"/>
      <c r="E57" s="244"/>
      <c r="F57" s="244"/>
      <c r="G57" s="244"/>
      <c r="H57" s="245"/>
      <c r="I57" s="109">
        <f>SUM(I48:I56)</f>
        <v>0</v>
      </c>
    </row>
    <row r="58" spans="1:9" ht="18.600000000000001" thickBot="1" x14ac:dyDescent="0.35">
      <c r="A58" s="154" t="str">
        <f>A70</f>
        <v>NO</v>
      </c>
      <c r="C58" s="264" t="s">
        <v>100</v>
      </c>
      <c r="D58" s="265"/>
      <c r="E58" s="265"/>
      <c r="F58" s="265"/>
      <c r="G58" s="265"/>
      <c r="H58" s="265"/>
      <c r="I58" s="266"/>
    </row>
    <row r="59" spans="1:9" ht="15" thickBot="1" x14ac:dyDescent="0.35">
      <c r="A59" s="154" t="str">
        <f>A70</f>
        <v>NO</v>
      </c>
      <c r="C59" s="46" t="s">
        <v>109</v>
      </c>
      <c r="D59" s="72" t="s">
        <v>78</v>
      </c>
      <c r="E59" s="262" t="s">
        <v>79</v>
      </c>
      <c r="F59" s="263"/>
      <c r="G59" s="263"/>
      <c r="H59" s="263"/>
      <c r="I59" s="102"/>
    </row>
    <row r="60" spans="1:9" x14ac:dyDescent="0.3">
      <c r="A60" s="154" t="str">
        <f t="shared" si="4"/>
        <v>NO</v>
      </c>
      <c r="C60" s="3" t="s">
        <v>3</v>
      </c>
      <c r="D60" s="68"/>
      <c r="E60" s="267"/>
      <c r="F60" s="268"/>
      <c r="G60" s="268"/>
      <c r="H60" s="268"/>
      <c r="I60" s="98">
        <f>D60</f>
        <v>0</v>
      </c>
    </row>
    <row r="61" spans="1:9" x14ac:dyDescent="0.3">
      <c r="A61" s="154" t="str">
        <f t="shared" si="4"/>
        <v>NO</v>
      </c>
      <c r="C61" s="4"/>
      <c r="D61" s="211"/>
      <c r="E61" s="237"/>
      <c r="F61" s="238"/>
      <c r="G61" s="238"/>
      <c r="H61" s="238"/>
      <c r="I61" s="98">
        <f t="shared" ref="I61:I69" si="6">D61</f>
        <v>0</v>
      </c>
    </row>
    <row r="62" spans="1:9" x14ac:dyDescent="0.3">
      <c r="A62" s="154" t="str">
        <f t="shared" si="4"/>
        <v>NO</v>
      </c>
      <c r="C62" s="47"/>
      <c r="D62" s="66"/>
      <c r="E62" s="237"/>
      <c r="F62" s="238"/>
      <c r="G62" s="238"/>
      <c r="H62" s="238"/>
      <c r="I62" s="100">
        <f t="shared" si="6"/>
        <v>0</v>
      </c>
    </row>
    <row r="63" spans="1:9" x14ac:dyDescent="0.3">
      <c r="A63" s="154" t="str">
        <f t="shared" si="4"/>
        <v>NO</v>
      </c>
      <c r="C63" s="3"/>
      <c r="D63" s="206"/>
      <c r="E63" s="237"/>
      <c r="F63" s="238"/>
      <c r="G63" s="238"/>
      <c r="H63" s="238"/>
      <c r="I63" s="98">
        <f t="shared" si="6"/>
        <v>0</v>
      </c>
    </row>
    <row r="64" spans="1:9" x14ac:dyDescent="0.3">
      <c r="A64" s="154" t="str">
        <f t="shared" si="4"/>
        <v>NO</v>
      </c>
      <c r="C64" s="47"/>
      <c r="D64" s="66"/>
      <c r="E64" s="237"/>
      <c r="F64" s="238"/>
      <c r="G64" s="238"/>
      <c r="H64" s="238"/>
      <c r="I64" s="100">
        <f t="shared" si="6"/>
        <v>0</v>
      </c>
    </row>
    <row r="65" spans="1:9" x14ac:dyDescent="0.3">
      <c r="A65" s="154" t="str">
        <f t="shared" si="4"/>
        <v>NO</v>
      </c>
      <c r="C65" s="47"/>
      <c r="D65" s="66"/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/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/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9"/>
      <c r="D68" s="67"/>
      <c r="E68" s="239"/>
      <c r="F68" s="240"/>
      <c r="G68" s="240"/>
      <c r="H68" s="240"/>
      <c r="I68" s="100">
        <f t="shared" si="6"/>
        <v>0</v>
      </c>
    </row>
    <row r="69" spans="1:9" ht="15" thickBot="1" x14ac:dyDescent="0.35">
      <c r="A69" s="154" t="str">
        <f t="shared" si="4"/>
        <v>NO</v>
      </c>
      <c r="C69" s="152"/>
      <c r="D69" s="92"/>
      <c r="E69" s="241"/>
      <c r="F69" s="242"/>
      <c r="G69" s="242"/>
      <c r="H69" s="242"/>
      <c r="I69" s="101">
        <f t="shared" si="6"/>
        <v>0</v>
      </c>
    </row>
    <row r="70" spans="1:9" ht="16.2" thickTop="1" x14ac:dyDescent="0.3">
      <c r="A70" s="154" t="str">
        <f t="shared" si="4"/>
        <v>NO</v>
      </c>
      <c r="C70" s="243" t="s">
        <v>101</v>
      </c>
      <c r="D70" s="244"/>
      <c r="E70" s="244"/>
      <c r="F70" s="244"/>
      <c r="G70" s="244"/>
      <c r="H70" s="245"/>
      <c r="I70" s="109">
        <f>SUM(I60:I69)</f>
        <v>0</v>
      </c>
    </row>
    <row r="71" spans="1:9" ht="16.2" thickBot="1" x14ac:dyDescent="0.35">
      <c r="A71" s="154" t="str">
        <f t="shared" si="4"/>
        <v>NO</v>
      </c>
      <c r="C71" s="246" t="s">
        <v>102</v>
      </c>
      <c r="D71" s="247"/>
      <c r="E71" s="247"/>
      <c r="F71" s="247"/>
      <c r="G71" s="247"/>
      <c r="H71" s="247"/>
      <c r="I71" s="110">
        <f>SUM(I70,I57,I46)</f>
        <v>0</v>
      </c>
    </row>
    <row r="72" spans="1:9" ht="18.600000000000001" thickBot="1" x14ac:dyDescent="0.35">
      <c r="A72" s="154"/>
      <c r="C72" s="264" t="s">
        <v>103</v>
      </c>
      <c r="D72" s="265"/>
      <c r="E72" s="265"/>
      <c r="F72" s="265"/>
      <c r="G72" s="265"/>
      <c r="H72" s="265"/>
      <c r="I72" s="266"/>
    </row>
    <row r="73" spans="1:9" x14ac:dyDescent="0.3">
      <c r="A73" s="154"/>
      <c r="C73" s="228" t="str">
        <f>IF('!!COMPLETE FIRST!!'!F5=KEY!G2,KEY!G39,IF('!!COMPLETE FIRST!!'!F5=KEY!G3,KEY!G41,IF('!!COMPLETE FIRST!!'!F5=KEY!G4,KEY!G40,IF('!!COMPLETE FIRST!!'!F5=KEY!G5,KEY!G42,""))))</f>
        <v/>
      </c>
      <c r="D73" s="229"/>
      <c r="E73" s="229"/>
      <c r="F73" s="229"/>
      <c r="G73" s="229"/>
      <c r="H73" s="229"/>
      <c r="I73" s="230"/>
    </row>
    <row r="74" spans="1:9" x14ac:dyDescent="0.3">
      <c r="A74" s="154"/>
      <c r="C74" s="231"/>
      <c r="D74" s="232"/>
      <c r="E74" s="232"/>
      <c r="F74" s="232"/>
      <c r="G74" s="232"/>
      <c r="H74" s="232"/>
      <c r="I74" s="233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ht="15" thickBot="1" x14ac:dyDescent="0.35">
      <c r="A76" s="154"/>
      <c r="C76" s="234"/>
      <c r="D76" s="235"/>
      <c r="E76" s="235"/>
      <c r="F76" s="235"/>
      <c r="G76" s="235"/>
      <c r="H76" s="235"/>
      <c r="I76" s="236"/>
    </row>
    <row r="77" spans="1:9" ht="15" thickBot="1" x14ac:dyDescent="0.35">
      <c r="A77" s="154" t="str">
        <f>IF(I83&gt;0,"YES","NO")</f>
        <v>NO</v>
      </c>
      <c r="C77" s="44" t="s">
        <v>111</v>
      </c>
      <c r="D77" s="45" t="s">
        <v>46</v>
      </c>
      <c r="E77" s="45" t="s">
        <v>44</v>
      </c>
      <c r="F77" s="45" t="s">
        <v>67</v>
      </c>
      <c r="G77" s="45" t="s">
        <v>68</v>
      </c>
      <c r="H77" s="95" t="s">
        <v>43</v>
      </c>
      <c r="I77" s="111" t="s">
        <v>1</v>
      </c>
    </row>
    <row r="78" spans="1:9" x14ac:dyDescent="0.3">
      <c r="A78" s="154" t="str">
        <f t="shared" ref="A78:A83" si="7">IF(I78&gt;0,"YES","NO")</f>
        <v>NO</v>
      </c>
      <c r="C78" s="1"/>
      <c r="D78" s="2"/>
      <c r="E78" s="24"/>
      <c r="F78" s="27"/>
      <c r="G78" s="64"/>
      <c r="H78" s="29"/>
      <c r="I78" s="98">
        <f>ROUND((IFERROR(((E78/12)*G78)*H78,0)),2)</f>
        <v>0</v>
      </c>
    </row>
    <row r="79" spans="1:9" x14ac:dyDescent="0.3">
      <c r="A79" s="154" t="str">
        <f t="shared" si="7"/>
        <v>NO</v>
      </c>
      <c r="C79" s="1"/>
      <c r="D79" s="2"/>
      <c r="E79" s="24"/>
      <c r="F79" s="74"/>
      <c r="G79" s="73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ht="15" thickBot="1" x14ac:dyDescent="0.35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6.8" thickTop="1" thickBot="1" x14ac:dyDescent="0.35">
      <c r="A83" s="154" t="str">
        <f t="shared" si="7"/>
        <v>NO</v>
      </c>
      <c r="C83" s="259" t="s">
        <v>90</v>
      </c>
      <c r="D83" s="260"/>
      <c r="E83" s="260"/>
      <c r="F83" s="260"/>
      <c r="G83" s="260"/>
      <c r="H83" s="261"/>
      <c r="I83" s="177">
        <f>SUM(I78:I82)</f>
        <v>0</v>
      </c>
    </row>
    <row r="84" spans="1:9" ht="15" thickBot="1" x14ac:dyDescent="0.35">
      <c r="A84" s="154" t="str">
        <f>IF(I90&gt;0,"YES","NO")</f>
        <v>NO</v>
      </c>
      <c r="C84" s="44" t="s">
        <v>111</v>
      </c>
      <c r="D84" s="45" t="s">
        <v>46</v>
      </c>
      <c r="E84" s="45" t="str">
        <f>IF('!!COMPLETE FIRST!!'!$E$11="YES","","100% Annual Fringe Cost")</f>
        <v>100% Annual Fringe Cost</v>
      </c>
      <c r="F84" s="45"/>
      <c r="G84" s="45" t="str">
        <f>IF('!!COMPLETE FIRST!!'!$E$11="YES","Fringe Rate %","")</f>
        <v/>
      </c>
      <c r="H84" s="95"/>
      <c r="I84" s="97" t="s">
        <v>1</v>
      </c>
    </row>
    <row r="85" spans="1:9" x14ac:dyDescent="0.3">
      <c r="A85" s="154" t="str">
        <f t="shared" ref="A85:A90" si="8">IF(I85&gt;0,"YES","NO")</f>
        <v>NO</v>
      </c>
      <c r="C85" s="196" t="str">
        <f t="shared" ref="C85:D89" si="9">IF(C78="","",C78)</f>
        <v/>
      </c>
      <c r="D85" s="197" t="str">
        <f t="shared" si="9"/>
        <v/>
      </c>
      <c r="E85" s="24"/>
      <c r="F85" s="86"/>
      <c r="G85" s="64"/>
      <c r="H85" s="87"/>
      <c r="I85" s="98">
        <f>IFERROR(ROUND(IF('!!COMPLETE FIRST!!'!$E$11="yes",(I78*G85),((E85/12)*G78)*H78),2),0)</f>
        <v>0</v>
      </c>
    </row>
    <row r="86" spans="1:9" x14ac:dyDescent="0.3">
      <c r="A86" s="154" t="str">
        <f t="shared" si="8"/>
        <v>NO</v>
      </c>
      <c r="C86" s="85" t="str">
        <f t="shared" si="9"/>
        <v/>
      </c>
      <c r="D86" s="198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ht="15" thickBot="1" x14ac:dyDescent="0.35">
      <c r="A89" s="154" t="str">
        <f t="shared" si="8"/>
        <v>NO</v>
      </c>
      <c r="C89" s="199" t="str">
        <f t="shared" si="9"/>
        <v/>
      </c>
      <c r="D89" s="200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6.8" thickTop="1" thickBot="1" x14ac:dyDescent="0.35">
      <c r="A90" s="154" t="str">
        <f t="shared" si="8"/>
        <v>NO</v>
      </c>
      <c r="C90" s="259" t="s">
        <v>91</v>
      </c>
      <c r="D90" s="260"/>
      <c r="E90" s="260"/>
      <c r="F90" s="260"/>
      <c r="G90" s="260"/>
      <c r="H90" s="261"/>
      <c r="I90" s="177">
        <f>SUM(I85:I89)</f>
        <v>0</v>
      </c>
    </row>
    <row r="91" spans="1:9" ht="15" thickBot="1" x14ac:dyDescent="0.35">
      <c r="A91" s="154" t="str">
        <f>IF(I103&gt;0,"YES","NO")</f>
        <v>NO</v>
      </c>
      <c r="C91" s="44" t="s">
        <v>62</v>
      </c>
      <c r="D91" s="45" t="s">
        <v>78</v>
      </c>
      <c r="E91" s="257" t="s">
        <v>82</v>
      </c>
      <c r="F91" s="258"/>
      <c r="G91" s="258"/>
      <c r="H91" s="258"/>
      <c r="I91" s="111"/>
    </row>
    <row r="92" spans="1:9" x14ac:dyDescent="0.3">
      <c r="A92" s="154" t="str">
        <f t="shared" ref="A92:A104" si="10">IF(I92&gt;0,"YES","NO")</f>
        <v>NO</v>
      </c>
      <c r="C92" s="1"/>
      <c r="D92" s="76"/>
      <c r="E92" s="295"/>
      <c r="F92" s="296"/>
      <c r="G92" s="296"/>
      <c r="H92" s="296"/>
      <c r="I92" s="98">
        <f>D92</f>
        <v>0</v>
      </c>
    </row>
    <row r="93" spans="1:9" x14ac:dyDescent="0.3">
      <c r="A93" s="154" t="str">
        <f t="shared" si="10"/>
        <v>NO</v>
      </c>
      <c r="C93" s="1"/>
      <c r="D93" s="76">
        <v>0</v>
      </c>
      <c r="E93" s="293"/>
      <c r="F93" s="294"/>
      <c r="G93" s="294"/>
      <c r="H93" s="294"/>
      <c r="I93" s="98">
        <f t="shared" ref="I93:I101" si="11"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si="11"/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48"/>
      <c r="D100" s="77">
        <v>0</v>
      </c>
      <c r="E100" s="293"/>
      <c r="F100" s="294"/>
      <c r="G100" s="294"/>
      <c r="H100" s="294"/>
      <c r="I100" s="98">
        <f t="shared" si="11"/>
        <v>0</v>
      </c>
    </row>
    <row r="101" spans="1:12" ht="15" thickBot="1" x14ac:dyDescent="0.35">
      <c r="A101" s="154" t="str">
        <f t="shared" si="10"/>
        <v>NO</v>
      </c>
      <c r="C101" s="1"/>
      <c r="D101" s="76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208" t="s">
        <v>112</v>
      </c>
      <c r="D102" s="209"/>
      <c r="E102" s="285" t="s">
        <v>113</v>
      </c>
      <c r="F102" s="286"/>
      <c r="G102" s="286"/>
      <c r="H102" s="287"/>
      <c r="I102" s="210">
        <f>D102*(I46+I57)</f>
        <v>0</v>
      </c>
    </row>
    <row r="103" spans="1:12" ht="16.8" thickTop="1" thickBot="1" x14ac:dyDescent="0.35">
      <c r="A103" s="154" t="str">
        <f t="shared" si="10"/>
        <v>NO</v>
      </c>
      <c r="C103" s="259"/>
      <c r="D103" s="260"/>
      <c r="E103" s="260"/>
      <c r="F103" s="260"/>
      <c r="G103" s="260"/>
      <c r="H103" s="261"/>
      <c r="I103" s="177">
        <f>SUM(I92:I102)</f>
        <v>0</v>
      </c>
    </row>
    <row r="104" spans="1:12" ht="15.6" x14ac:dyDescent="0.3">
      <c r="A104" s="154" t="str">
        <f t="shared" si="10"/>
        <v>NO</v>
      </c>
      <c r="C104" s="280" t="s">
        <v>117</v>
      </c>
      <c r="D104" s="281"/>
      <c r="E104" s="281"/>
      <c r="F104" s="281"/>
      <c r="G104" s="281"/>
      <c r="H104" s="282"/>
      <c r="I104" s="112"/>
    </row>
    <row r="105" spans="1:12" ht="15.6" x14ac:dyDescent="0.3">
      <c r="A105" s="154"/>
      <c r="C105" s="271"/>
      <c r="D105" s="272"/>
      <c r="E105" s="272"/>
      <c r="F105" s="272"/>
      <c r="G105" s="272"/>
      <c r="H105" s="275"/>
      <c r="I105" s="113" t="str">
        <f>IF('!!COMPLETE FIRST!!'!F5=KEY!G2,IF('!!COMPLETE FIRST!!'!$E$7&gt;=0.1,($I$71-$I$70)*0.1,($I$71-$I$70)*'!!COMPLETE FIRST!!'!$E$7),"")</f>
        <v/>
      </c>
    </row>
    <row r="106" spans="1:12" ht="15.6" x14ac:dyDescent="0.3">
      <c r="A106" s="154"/>
      <c r="C106" s="271" t="str">
        <f>IF('!!COMPLETE FIRST!!'!F5=KEY!G4,"10% De Minimis Rate","")</f>
        <v/>
      </c>
      <c r="D106" s="272"/>
      <c r="E106" s="272"/>
      <c r="F106" s="272"/>
      <c r="G106" s="272"/>
      <c r="H106" s="275"/>
      <c r="I106" s="113" t="str">
        <f>IF('!!COMPLETE FIRST!!'!$F$5=KEY!$G$4,(SUM(I71-I70)*0.1),"")</f>
        <v/>
      </c>
      <c r="L106" s="126"/>
    </row>
    <row r="107" spans="1:12" ht="16.2" thickBot="1" x14ac:dyDescent="0.35">
      <c r="A107" s="154"/>
      <c r="C107" s="271" t="s">
        <v>65</v>
      </c>
      <c r="D107" s="272"/>
      <c r="E107" s="272"/>
      <c r="F107" s="272"/>
      <c r="G107" s="272"/>
      <c r="H107" s="272"/>
      <c r="I107" s="105">
        <f>SUM(I104:I106)</f>
        <v>0</v>
      </c>
    </row>
    <row r="108" spans="1:12" ht="18.600000000000001" thickBot="1" x14ac:dyDescent="0.35">
      <c r="A108" s="154"/>
      <c r="C108" s="273" t="s">
        <v>66</v>
      </c>
      <c r="D108" s="274"/>
      <c r="E108" s="274"/>
      <c r="F108" s="274"/>
      <c r="G108" s="274"/>
      <c r="H108" s="274"/>
      <c r="I108" s="114">
        <f>I107+I71</f>
        <v>0</v>
      </c>
    </row>
    <row r="109" spans="1:12" ht="15" thickBot="1" x14ac:dyDescent="0.35">
      <c r="A109" s="154"/>
      <c r="C109" s="135"/>
      <c r="D109" s="135"/>
      <c r="E109" s="135"/>
      <c r="F109" s="135"/>
      <c r="G109" s="135"/>
      <c r="H109" s="115"/>
      <c r="I109" s="148"/>
    </row>
    <row r="110" spans="1:12" ht="15" thickBot="1" x14ac:dyDescent="0.35">
      <c r="A110" s="154"/>
      <c r="C110" s="136"/>
      <c r="D110" s="137"/>
      <c r="E110" s="136"/>
      <c r="F110" s="138"/>
      <c r="G110" s="139"/>
      <c r="H110" s="140" t="s">
        <v>83</v>
      </c>
      <c r="I110" s="133">
        <f>IFERROR(I107/I71,0)</f>
        <v>0</v>
      </c>
    </row>
    <row r="111" spans="1:12" x14ac:dyDescent="0.3">
      <c r="A111" s="154"/>
      <c r="C111" s="116"/>
      <c r="D111" s="116"/>
      <c r="E111" s="116"/>
      <c r="F111" s="116"/>
      <c r="G111" s="116"/>
      <c r="H111" s="116"/>
      <c r="I111" s="116"/>
      <c r="J111" s="116"/>
    </row>
    <row r="112" spans="1:12" x14ac:dyDescent="0.3">
      <c r="A112" s="154"/>
      <c r="C112" s="125"/>
      <c r="D112" s="276" t="s">
        <v>15</v>
      </c>
      <c r="E112" s="277"/>
      <c r="F112" s="277"/>
      <c r="G112" s="277"/>
      <c r="H112" s="278"/>
      <c r="I112" s="141">
        <v>9</v>
      </c>
      <c r="J112" s="116"/>
    </row>
    <row r="113" spans="1:15" x14ac:dyDescent="0.3">
      <c r="A113" s="154"/>
      <c r="C113" s="125"/>
      <c r="D113" s="276" t="s">
        <v>13</v>
      </c>
      <c r="E113" s="277"/>
      <c r="F113" s="277"/>
      <c r="G113" s="277"/>
      <c r="H113" s="278"/>
      <c r="I113" s="141">
        <v>4</v>
      </c>
      <c r="J113" s="116"/>
    </row>
    <row r="114" spans="1:15" x14ac:dyDescent="0.3">
      <c r="A114" s="154"/>
      <c r="C114" s="125"/>
      <c r="D114" s="276" t="s">
        <v>14</v>
      </c>
      <c r="E114" s="277"/>
      <c r="F114" s="277"/>
      <c r="G114" s="277"/>
      <c r="H114" s="278"/>
      <c r="I114" s="141">
        <v>5</v>
      </c>
      <c r="J114" s="116"/>
    </row>
    <row r="115" spans="1:15" x14ac:dyDescent="0.3">
      <c r="A115" s="154"/>
    </row>
    <row r="116" spans="1:15" ht="15" thickBot="1" x14ac:dyDescent="0.35">
      <c r="A116" s="154"/>
    </row>
    <row r="117" spans="1:15" ht="18.600000000000001" thickBot="1" x14ac:dyDescent="0.35">
      <c r="A117" s="154" t="str">
        <f>A118</f>
        <v>NO</v>
      </c>
      <c r="C117" s="146" t="s">
        <v>84</v>
      </c>
      <c r="D117" s="264" t="s">
        <v>85</v>
      </c>
      <c r="E117" s="265"/>
      <c r="F117" s="265"/>
      <c r="G117" s="265"/>
      <c r="H117" s="265"/>
      <c r="I117" s="145"/>
    </row>
    <row r="118" spans="1:15" x14ac:dyDescent="0.3">
      <c r="A118" s="154" t="str">
        <f>IF(C118=0,"NO","YES")</f>
        <v>NO</v>
      </c>
      <c r="C118" s="75"/>
      <c r="D118" s="290"/>
      <c r="E118" s="291"/>
      <c r="F118" s="291"/>
      <c r="G118" s="291"/>
      <c r="H118" s="292"/>
      <c r="I118" s="117"/>
    </row>
    <row r="119" spans="1:15" x14ac:dyDescent="0.3">
      <c r="A119" s="154" t="str">
        <f>A118</f>
        <v>NO</v>
      </c>
      <c r="C119" s="118"/>
      <c r="D119" s="251"/>
      <c r="E119" s="252"/>
      <c r="F119" s="252"/>
      <c r="G119" s="252"/>
      <c r="H119" s="253"/>
      <c r="I119" s="117"/>
      <c r="O119" s="147"/>
    </row>
    <row r="120" spans="1:15" x14ac:dyDescent="0.3">
      <c r="A120" s="154" t="str">
        <f t="shared" ref="A120:A183" si="12">A119</f>
        <v>NO</v>
      </c>
      <c r="C120" s="118"/>
      <c r="D120" s="254"/>
      <c r="E120" s="255"/>
      <c r="F120" s="255"/>
      <c r="G120" s="255"/>
      <c r="H120" s="256"/>
      <c r="I120" s="117"/>
    </row>
    <row r="121" spans="1:15" x14ac:dyDescent="0.3">
      <c r="A121" s="154" t="str">
        <f t="shared" si="12"/>
        <v>NO</v>
      </c>
      <c r="C121" s="119"/>
      <c r="D121" s="120"/>
      <c r="E121" s="120"/>
      <c r="F121" s="120"/>
      <c r="G121" s="120"/>
      <c r="H121" s="120"/>
      <c r="I121" s="121"/>
    </row>
    <row r="122" spans="1:15" x14ac:dyDescent="0.3">
      <c r="A122" s="154" t="str">
        <f>IF(C122=0,"NO","YES")</f>
        <v>NO</v>
      </c>
      <c r="C122" s="75"/>
      <c r="D122" s="248"/>
      <c r="E122" s="249"/>
      <c r="F122" s="249"/>
      <c r="G122" s="249"/>
      <c r="H122" s="250"/>
      <c r="I122" s="117"/>
    </row>
    <row r="123" spans="1:15" x14ac:dyDescent="0.3">
      <c r="A123" s="154" t="str">
        <f t="shared" si="12"/>
        <v>NO</v>
      </c>
      <c r="C123" s="118"/>
      <c r="D123" s="251"/>
      <c r="E123" s="252"/>
      <c r="F123" s="252"/>
      <c r="G123" s="252"/>
      <c r="H123" s="253"/>
      <c r="I123" s="117"/>
    </row>
    <row r="124" spans="1:15" x14ac:dyDescent="0.3">
      <c r="A124" s="154" t="str">
        <f t="shared" si="12"/>
        <v>NO</v>
      </c>
      <c r="C124" s="118"/>
      <c r="D124" s="254"/>
      <c r="E124" s="255"/>
      <c r="F124" s="255"/>
      <c r="G124" s="255"/>
      <c r="H124" s="256"/>
      <c r="I124" s="117"/>
    </row>
    <row r="125" spans="1:15" x14ac:dyDescent="0.3">
      <c r="A125" s="154" t="str">
        <f t="shared" si="12"/>
        <v>NO</v>
      </c>
      <c r="C125" s="119"/>
      <c r="D125" s="120"/>
      <c r="E125" s="120"/>
      <c r="F125" s="120"/>
      <c r="G125" s="120"/>
      <c r="H125" s="120"/>
      <c r="I125" s="121"/>
    </row>
    <row r="126" spans="1:15" x14ac:dyDescent="0.3">
      <c r="A126" s="154" t="str">
        <f>IF(C126=0,"NO","YES")</f>
        <v>NO</v>
      </c>
      <c r="C126" s="75"/>
      <c r="D126" s="248"/>
      <c r="E126" s="249"/>
      <c r="F126" s="249"/>
      <c r="G126" s="249"/>
      <c r="H126" s="250"/>
      <c r="I126" s="117"/>
    </row>
    <row r="127" spans="1:15" x14ac:dyDescent="0.3">
      <c r="A127" s="154" t="str">
        <f t="shared" si="12"/>
        <v>NO</v>
      </c>
      <c r="C127" s="118"/>
      <c r="D127" s="251"/>
      <c r="E127" s="252"/>
      <c r="F127" s="252"/>
      <c r="G127" s="252"/>
      <c r="H127" s="253"/>
      <c r="I127" s="117"/>
    </row>
    <row r="128" spans="1:15" x14ac:dyDescent="0.3">
      <c r="A128" s="154" t="str">
        <f t="shared" si="12"/>
        <v>NO</v>
      </c>
      <c r="C128" s="118"/>
      <c r="D128" s="254"/>
      <c r="E128" s="255"/>
      <c r="F128" s="255"/>
      <c r="G128" s="255"/>
      <c r="H128" s="256"/>
      <c r="I128" s="117"/>
    </row>
    <row r="129" spans="1:9" x14ac:dyDescent="0.3">
      <c r="A129" s="154" t="str">
        <f t="shared" si="12"/>
        <v>NO</v>
      </c>
      <c r="C129" s="119"/>
      <c r="D129" s="120"/>
      <c r="E129" s="120"/>
      <c r="F129" s="120"/>
      <c r="G129" s="120"/>
      <c r="H129" s="120"/>
      <c r="I129" s="121"/>
    </row>
    <row r="130" spans="1:9" x14ac:dyDescent="0.3">
      <c r="A130" s="154" t="str">
        <f>IF(C130=0,"NO","YES")</f>
        <v>NO</v>
      </c>
      <c r="C130" s="75"/>
      <c r="D130" s="248"/>
      <c r="E130" s="249"/>
      <c r="F130" s="249"/>
      <c r="G130" s="249"/>
      <c r="H130" s="250"/>
      <c r="I130" s="117"/>
    </row>
    <row r="131" spans="1:9" x14ac:dyDescent="0.3">
      <c r="A131" s="154" t="str">
        <f t="shared" si="12"/>
        <v>NO</v>
      </c>
      <c r="C131" s="118"/>
      <c r="D131" s="251"/>
      <c r="E131" s="252"/>
      <c r="F131" s="252"/>
      <c r="G131" s="252"/>
      <c r="H131" s="253"/>
      <c r="I131" s="117"/>
    </row>
    <row r="132" spans="1:9" x14ac:dyDescent="0.3">
      <c r="A132" s="154" t="str">
        <f t="shared" si="12"/>
        <v>NO</v>
      </c>
      <c r="C132" s="118"/>
      <c r="D132" s="254"/>
      <c r="E132" s="255"/>
      <c r="F132" s="255"/>
      <c r="G132" s="255"/>
      <c r="H132" s="256"/>
      <c r="I132" s="117"/>
    </row>
    <row r="133" spans="1:9" x14ac:dyDescent="0.3">
      <c r="A133" s="154" t="str">
        <f t="shared" si="12"/>
        <v>NO</v>
      </c>
      <c r="C133" s="119"/>
      <c r="D133" s="120"/>
      <c r="E133" s="120"/>
      <c r="F133" s="120"/>
      <c r="G133" s="120"/>
      <c r="H133" s="120"/>
      <c r="I133" s="121"/>
    </row>
    <row r="134" spans="1:9" x14ac:dyDescent="0.3">
      <c r="A134" s="154" t="str">
        <f>IF(C134=0,"NO","YES")</f>
        <v>NO</v>
      </c>
      <c r="C134" s="75"/>
      <c r="D134" s="248"/>
      <c r="E134" s="249"/>
      <c r="F134" s="249"/>
      <c r="G134" s="249"/>
      <c r="H134" s="250"/>
      <c r="I134" s="117"/>
    </row>
    <row r="135" spans="1:9" x14ac:dyDescent="0.3">
      <c r="A135" s="154" t="str">
        <f t="shared" si="12"/>
        <v>NO</v>
      </c>
      <c r="C135" s="118"/>
      <c r="D135" s="251"/>
      <c r="E135" s="252"/>
      <c r="F135" s="252"/>
      <c r="G135" s="252"/>
      <c r="H135" s="253"/>
      <c r="I135" s="117"/>
    </row>
    <row r="136" spans="1:9" x14ac:dyDescent="0.3">
      <c r="A136" s="154" t="str">
        <f t="shared" si="12"/>
        <v>NO</v>
      </c>
      <c r="C136" s="118"/>
      <c r="D136" s="254"/>
      <c r="E136" s="255"/>
      <c r="F136" s="255"/>
      <c r="G136" s="255"/>
      <c r="H136" s="256"/>
      <c r="I136" s="117"/>
    </row>
    <row r="137" spans="1:9" x14ac:dyDescent="0.3">
      <c r="A137" s="154" t="str">
        <f t="shared" si="12"/>
        <v>NO</v>
      </c>
      <c r="C137" s="119"/>
      <c r="D137" s="120"/>
      <c r="E137" s="120"/>
      <c r="F137" s="120"/>
      <c r="G137" s="120"/>
      <c r="H137" s="120"/>
      <c r="I137" s="121"/>
    </row>
    <row r="138" spans="1:9" x14ac:dyDescent="0.3">
      <c r="A138" s="154" t="str">
        <f>IF(C138=0,"NO","YES")</f>
        <v>NO</v>
      </c>
      <c r="C138" s="75"/>
      <c r="D138" s="248"/>
      <c r="E138" s="249"/>
      <c r="F138" s="249"/>
      <c r="G138" s="249"/>
      <c r="H138" s="250"/>
      <c r="I138" s="117"/>
    </row>
    <row r="139" spans="1:9" x14ac:dyDescent="0.3">
      <c r="A139" s="154" t="str">
        <f t="shared" si="12"/>
        <v>NO</v>
      </c>
      <c r="C139" s="118"/>
      <c r="D139" s="251"/>
      <c r="E139" s="252"/>
      <c r="F139" s="252"/>
      <c r="G139" s="252"/>
      <c r="H139" s="253"/>
      <c r="I139" s="117"/>
    </row>
    <row r="140" spans="1:9" x14ac:dyDescent="0.3">
      <c r="A140" s="154" t="str">
        <f t="shared" si="12"/>
        <v>NO</v>
      </c>
      <c r="C140" s="118"/>
      <c r="D140" s="254"/>
      <c r="E140" s="255"/>
      <c r="F140" s="255"/>
      <c r="G140" s="255"/>
      <c r="H140" s="256"/>
      <c r="I140" s="117"/>
    </row>
    <row r="141" spans="1:9" x14ac:dyDescent="0.3">
      <c r="A141" s="154" t="str">
        <f t="shared" si="12"/>
        <v>NO</v>
      </c>
      <c r="C141" s="119"/>
      <c r="D141" s="120"/>
      <c r="E141" s="120"/>
      <c r="F141" s="120"/>
      <c r="G141" s="120"/>
      <c r="H141" s="120"/>
      <c r="I141" s="121"/>
    </row>
    <row r="142" spans="1:9" x14ac:dyDescent="0.3">
      <c r="A142" s="154" t="str">
        <f>IF(C142=0,"NO","YES")</f>
        <v>NO</v>
      </c>
      <c r="C142" s="75"/>
      <c r="D142" s="248"/>
      <c r="E142" s="249"/>
      <c r="F142" s="249"/>
      <c r="G142" s="249"/>
      <c r="H142" s="250"/>
      <c r="I142" s="117"/>
    </row>
    <row r="143" spans="1:9" x14ac:dyDescent="0.3">
      <c r="A143" s="154" t="str">
        <f t="shared" si="12"/>
        <v>NO</v>
      </c>
      <c r="C143" s="118"/>
      <c r="D143" s="251"/>
      <c r="E143" s="252"/>
      <c r="F143" s="252"/>
      <c r="G143" s="252"/>
      <c r="H143" s="253"/>
      <c r="I143" s="117"/>
    </row>
    <row r="144" spans="1:9" x14ac:dyDescent="0.3">
      <c r="A144" s="154" t="str">
        <f t="shared" si="12"/>
        <v>NO</v>
      </c>
      <c r="C144" s="118"/>
      <c r="D144" s="254"/>
      <c r="E144" s="255"/>
      <c r="F144" s="255"/>
      <c r="G144" s="255"/>
      <c r="H144" s="256"/>
      <c r="I144" s="117"/>
    </row>
    <row r="145" spans="1:9" x14ac:dyDescent="0.3">
      <c r="A145" s="154" t="str">
        <f t="shared" si="12"/>
        <v>NO</v>
      </c>
      <c r="C145" s="119"/>
      <c r="D145" s="120"/>
      <c r="E145" s="120"/>
      <c r="F145" s="120"/>
      <c r="G145" s="120"/>
      <c r="H145" s="120"/>
      <c r="I145" s="121"/>
    </row>
    <row r="146" spans="1:9" x14ac:dyDescent="0.3">
      <c r="A146" s="154" t="str">
        <f>IF(C146=0,"NO","YES")</f>
        <v>NO</v>
      </c>
      <c r="C146" s="75"/>
      <c r="D146" s="248"/>
      <c r="E146" s="249"/>
      <c r="F146" s="249"/>
      <c r="G146" s="249"/>
      <c r="H146" s="250"/>
      <c r="I146" s="117"/>
    </row>
    <row r="147" spans="1:9" x14ac:dyDescent="0.3">
      <c r="A147" s="154" t="str">
        <f t="shared" si="12"/>
        <v>NO</v>
      </c>
      <c r="C147" s="118"/>
      <c r="D147" s="251"/>
      <c r="E147" s="252"/>
      <c r="F147" s="252"/>
      <c r="G147" s="252"/>
      <c r="H147" s="253"/>
      <c r="I147" s="117"/>
    </row>
    <row r="148" spans="1:9" x14ac:dyDescent="0.3">
      <c r="A148" s="154" t="str">
        <f t="shared" si="12"/>
        <v>NO</v>
      </c>
      <c r="C148" s="118"/>
      <c r="D148" s="254"/>
      <c r="E148" s="255"/>
      <c r="F148" s="255"/>
      <c r="G148" s="255"/>
      <c r="H148" s="256"/>
      <c r="I148" s="117"/>
    </row>
    <row r="149" spans="1:9" x14ac:dyDescent="0.3">
      <c r="A149" s="154" t="str">
        <f t="shared" si="12"/>
        <v>NO</v>
      </c>
      <c r="C149" s="119"/>
      <c r="D149" s="120"/>
      <c r="E149" s="120"/>
      <c r="F149" s="120"/>
      <c r="G149" s="120"/>
      <c r="H149" s="120"/>
      <c r="I149" s="121"/>
    </row>
    <row r="150" spans="1:9" x14ac:dyDescent="0.3">
      <c r="A150" s="154" t="str">
        <f>IF(C150=0,"NO","YES")</f>
        <v>NO</v>
      </c>
      <c r="C150" s="75"/>
      <c r="D150" s="248"/>
      <c r="E150" s="249"/>
      <c r="F150" s="249"/>
      <c r="G150" s="249"/>
      <c r="H150" s="250"/>
      <c r="I150" s="117"/>
    </row>
    <row r="151" spans="1:9" x14ac:dyDescent="0.3">
      <c r="A151" s="154" t="str">
        <f t="shared" si="12"/>
        <v>NO</v>
      </c>
      <c r="C151" s="118"/>
      <c r="D151" s="251"/>
      <c r="E151" s="252"/>
      <c r="F151" s="252"/>
      <c r="G151" s="252"/>
      <c r="H151" s="253"/>
      <c r="I151" s="117"/>
    </row>
    <row r="152" spans="1:9" x14ac:dyDescent="0.3">
      <c r="A152" s="154" t="str">
        <f t="shared" si="12"/>
        <v>NO</v>
      </c>
      <c r="C152" s="118"/>
      <c r="D152" s="254"/>
      <c r="E152" s="255"/>
      <c r="F152" s="255"/>
      <c r="G152" s="255"/>
      <c r="H152" s="256"/>
      <c r="I152" s="117"/>
    </row>
    <row r="153" spans="1:9" x14ac:dyDescent="0.3">
      <c r="A153" s="154" t="str">
        <f t="shared" si="12"/>
        <v>NO</v>
      </c>
      <c r="C153" s="119"/>
      <c r="D153" s="120"/>
      <c r="E153" s="120"/>
      <c r="F153" s="120"/>
      <c r="G153" s="120"/>
      <c r="H153" s="120"/>
      <c r="I153" s="121"/>
    </row>
    <row r="154" spans="1:9" x14ac:dyDescent="0.3">
      <c r="A154" s="154" t="str">
        <f>IF(C154=0,"NO","YES")</f>
        <v>NO</v>
      </c>
      <c r="C154" s="75"/>
      <c r="D154" s="248"/>
      <c r="E154" s="249"/>
      <c r="F154" s="249"/>
      <c r="G154" s="249"/>
      <c r="H154" s="250"/>
      <c r="I154" s="117"/>
    </row>
    <row r="155" spans="1:9" x14ac:dyDescent="0.3">
      <c r="A155" s="154" t="str">
        <f t="shared" si="12"/>
        <v>NO</v>
      </c>
      <c r="C155" s="118"/>
      <c r="D155" s="251"/>
      <c r="E155" s="252"/>
      <c r="F155" s="252"/>
      <c r="G155" s="252"/>
      <c r="H155" s="253"/>
      <c r="I155" s="117"/>
    </row>
    <row r="156" spans="1:9" x14ac:dyDescent="0.3">
      <c r="A156" s="154" t="str">
        <f t="shared" si="12"/>
        <v>NO</v>
      </c>
      <c r="C156" s="118"/>
      <c r="D156" s="254"/>
      <c r="E156" s="255"/>
      <c r="F156" s="255"/>
      <c r="G156" s="255"/>
      <c r="H156" s="256"/>
      <c r="I156" s="117"/>
    </row>
    <row r="157" spans="1:9" x14ac:dyDescent="0.3">
      <c r="A157" s="154" t="str">
        <f t="shared" si="12"/>
        <v>NO</v>
      </c>
      <c r="C157" s="119"/>
      <c r="D157" s="120"/>
      <c r="E157" s="120"/>
      <c r="F157" s="120"/>
      <c r="G157" s="120"/>
      <c r="H157" s="120"/>
      <c r="I157" s="121"/>
    </row>
    <row r="158" spans="1:9" x14ac:dyDescent="0.3">
      <c r="A158" s="154" t="str">
        <f>IF(C158=0,"NO","YES")</f>
        <v>NO</v>
      </c>
      <c r="C158" s="75"/>
      <c r="D158" s="251"/>
      <c r="E158" s="252"/>
      <c r="F158" s="252"/>
      <c r="G158" s="252"/>
      <c r="H158" s="253"/>
      <c r="I158" s="117"/>
    </row>
    <row r="159" spans="1:9" x14ac:dyDescent="0.3">
      <c r="A159" s="154" t="str">
        <f t="shared" si="12"/>
        <v>NO</v>
      </c>
      <c r="C159" s="118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4"/>
      <c r="E160" s="255"/>
      <c r="F160" s="255"/>
      <c r="G160" s="255"/>
      <c r="H160" s="256"/>
      <c r="I160" s="117"/>
    </row>
    <row r="161" spans="1:9" x14ac:dyDescent="0.3">
      <c r="A161" s="154" t="str">
        <f t="shared" si="12"/>
        <v>NO</v>
      </c>
      <c r="C161" s="119"/>
      <c r="D161" s="120"/>
      <c r="E161" s="120"/>
      <c r="F161" s="120"/>
      <c r="G161" s="120"/>
      <c r="H161" s="120"/>
      <c r="I161" s="121"/>
    </row>
    <row r="162" spans="1:9" x14ac:dyDescent="0.3">
      <c r="A162" s="154" t="str">
        <f>IF(C162=0,"NO","YES")</f>
        <v>NO</v>
      </c>
      <c r="C162" s="75"/>
      <c r="D162" s="248"/>
      <c r="E162" s="249"/>
      <c r="F162" s="249"/>
      <c r="G162" s="249"/>
      <c r="H162" s="250"/>
      <c r="I162" s="117"/>
    </row>
    <row r="163" spans="1:9" x14ac:dyDescent="0.3">
      <c r="A163" s="154" t="str">
        <f t="shared" si="12"/>
        <v>NO</v>
      </c>
      <c r="C163" s="118"/>
      <c r="D163" s="251"/>
      <c r="E163" s="252"/>
      <c r="F163" s="252"/>
      <c r="G163" s="252"/>
      <c r="H163" s="253"/>
      <c r="I163" s="117"/>
    </row>
    <row r="164" spans="1:9" x14ac:dyDescent="0.3">
      <c r="A164" s="154" t="str">
        <f t="shared" si="12"/>
        <v>NO</v>
      </c>
      <c r="C164" s="118"/>
      <c r="D164" s="254"/>
      <c r="E164" s="255"/>
      <c r="F164" s="255"/>
      <c r="G164" s="255"/>
      <c r="H164" s="256"/>
      <c r="I164" s="117"/>
    </row>
    <row r="165" spans="1:9" x14ac:dyDescent="0.3">
      <c r="A165" s="154" t="str">
        <f t="shared" si="12"/>
        <v>NO</v>
      </c>
      <c r="C165" s="119"/>
      <c r="D165" s="120"/>
      <c r="E165" s="120"/>
      <c r="F165" s="120"/>
      <c r="G165" s="120"/>
      <c r="H165" s="120"/>
      <c r="I165" s="121"/>
    </row>
    <row r="166" spans="1:9" x14ac:dyDescent="0.3">
      <c r="A166" s="154" t="str">
        <f>IF(C166=0,"NO","YES")</f>
        <v>NO</v>
      </c>
      <c r="C166" s="75"/>
      <c r="D166" s="248"/>
      <c r="E166" s="249"/>
      <c r="F166" s="249"/>
      <c r="G166" s="249"/>
      <c r="H166" s="250"/>
      <c r="I166" s="117"/>
    </row>
    <row r="167" spans="1:9" x14ac:dyDescent="0.3">
      <c r="A167" s="154" t="str">
        <f t="shared" si="12"/>
        <v>NO</v>
      </c>
      <c r="C167" s="118"/>
      <c r="D167" s="251"/>
      <c r="E167" s="252"/>
      <c r="F167" s="252"/>
      <c r="G167" s="252"/>
      <c r="H167" s="253"/>
      <c r="I167" s="117"/>
    </row>
    <row r="168" spans="1:9" x14ac:dyDescent="0.3">
      <c r="A168" s="154" t="str">
        <f t="shared" si="12"/>
        <v>NO</v>
      </c>
      <c r="C168" s="118"/>
      <c r="D168" s="254"/>
      <c r="E168" s="255"/>
      <c r="F168" s="255"/>
      <c r="G168" s="255"/>
      <c r="H168" s="256"/>
      <c r="I168" s="117"/>
    </row>
    <row r="169" spans="1:9" x14ac:dyDescent="0.3">
      <c r="A169" s="154" t="str">
        <f t="shared" si="12"/>
        <v>NO</v>
      </c>
      <c r="C169" s="119"/>
      <c r="D169" s="120"/>
      <c r="E169" s="120"/>
      <c r="F169" s="120"/>
      <c r="G169" s="120"/>
      <c r="H169" s="120"/>
      <c r="I169" s="121"/>
    </row>
    <row r="170" spans="1:9" x14ac:dyDescent="0.3">
      <c r="A170" s="154" t="str">
        <f>IF(C170=0,"NO","YES")</f>
        <v>NO</v>
      </c>
      <c r="C170" s="75"/>
      <c r="D170" s="248"/>
      <c r="E170" s="249"/>
      <c r="F170" s="249"/>
      <c r="G170" s="249"/>
      <c r="H170" s="250"/>
      <c r="I170" s="117"/>
    </row>
    <row r="171" spans="1:9" x14ac:dyDescent="0.3">
      <c r="A171" s="154" t="str">
        <f t="shared" si="12"/>
        <v>NO</v>
      </c>
      <c r="C171" s="118"/>
      <c r="D171" s="251"/>
      <c r="E171" s="252"/>
      <c r="F171" s="252"/>
      <c r="G171" s="252"/>
      <c r="H171" s="253"/>
      <c r="I171" s="117"/>
    </row>
    <row r="172" spans="1:9" x14ac:dyDescent="0.3">
      <c r="A172" s="154" t="str">
        <f t="shared" si="12"/>
        <v>NO</v>
      </c>
      <c r="C172" s="118"/>
      <c r="D172" s="254"/>
      <c r="E172" s="255"/>
      <c r="F172" s="255"/>
      <c r="G172" s="255"/>
      <c r="H172" s="256"/>
      <c r="I172" s="117"/>
    </row>
    <row r="173" spans="1:9" x14ac:dyDescent="0.3">
      <c r="A173" s="154" t="str">
        <f t="shared" si="12"/>
        <v>NO</v>
      </c>
      <c r="C173" s="119"/>
      <c r="D173" s="120"/>
      <c r="E173" s="120"/>
      <c r="F173" s="120"/>
      <c r="G173" s="120"/>
      <c r="H173" s="120"/>
      <c r="I173" s="121"/>
    </row>
    <row r="174" spans="1:9" x14ac:dyDescent="0.3">
      <c r="A174" s="154" t="str">
        <f>IF(C174=0,"NO","YES")</f>
        <v>NO</v>
      </c>
      <c r="C174" s="75"/>
      <c r="D174" s="248"/>
      <c r="E174" s="249"/>
      <c r="F174" s="249"/>
      <c r="G174" s="249"/>
      <c r="H174" s="250"/>
      <c r="I174" s="117"/>
    </row>
    <row r="175" spans="1:9" x14ac:dyDescent="0.3">
      <c r="A175" s="154" t="str">
        <f t="shared" si="12"/>
        <v>NO</v>
      </c>
      <c r="C175" s="118"/>
      <c r="D175" s="251"/>
      <c r="E175" s="252"/>
      <c r="F175" s="252"/>
      <c r="G175" s="252"/>
      <c r="H175" s="253"/>
      <c r="I175" s="117"/>
    </row>
    <row r="176" spans="1:9" x14ac:dyDescent="0.3">
      <c r="A176" s="154" t="str">
        <f t="shared" si="12"/>
        <v>NO</v>
      </c>
      <c r="C176" s="118"/>
      <c r="D176" s="254"/>
      <c r="E176" s="255"/>
      <c r="F176" s="255"/>
      <c r="G176" s="255"/>
      <c r="H176" s="256"/>
      <c r="I176" s="117"/>
    </row>
    <row r="177" spans="1:9" x14ac:dyDescent="0.3">
      <c r="A177" s="154" t="str">
        <f t="shared" si="12"/>
        <v>NO</v>
      </c>
      <c r="C177" s="119"/>
      <c r="D177" s="120"/>
      <c r="E177" s="120"/>
      <c r="F177" s="120"/>
      <c r="G177" s="120"/>
      <c r="H177" s="120"/>
      <c r="I177" s="121"/>
    </row>
    <row r="178" spans="1:9" x14ac:dyDescent="0.3">
      <c r="A178" s="154" t="str">
        <f>IF(C178=0,"NO","YES")</f>
        <v>NO</v>
      </c>
      <c r="C178" s="75"/>
      <c r="D178" s="248"/>
      <c r="E178" s="249"/>
      <c r="F178" s="249"/>
      <c r="G178" s="249"/>
      <c r="H178" s="250"/>
      <c r="I178" s="117"/>
    </row>
    <row r="179" spans="1:9" x14ac:dyDescent="0.3">
      <c r="A179" s="154" t="str">
        <f t="shared" si="12"/>
        <v>NO</v>
      </c>
      <c r="C179" s="118"/>
      <c r="D179" s="251"/>
      <c r="E179" s="252"/>
      <c r="F179" s="252"/>
      <c r="G179" s="252"/>
      <c r="H179" s="253"/>
      <c r="I179" s="117"/>
    </row>
    <row r="180" spans="1:9" x14ac:dyDescent="0.3">
      <c r="A180" s="154" t="str">
        <f t="shared" si="12"/>
        <v>NO</v>
      </c>
      <c r="C180" s="118"/>
      <c r="D180" s="254"/>
      <c r="E180" s="255"/>
      <c r="F180" s="255"/>
      <c r="G180" s="255"/>
      <c r="H180" s="256"/>
      <c r="I180" s="117"/>
    </row>
    <row r="181" spans="1:9" x14ac:dyDescent="0.3">
      <c r="A181" s="154" t="str">
        <f t="shared" si="12"/>
        <v>NO</v>
      </c>
      <c r="C181" s="119"/>
      <c r="D181" s="120"/>
      <c r="E181" s="120"/>
      <c r="F181" s="120"/>
      <c r="G181" s="120"/>
      <c r="H181" s="120"/>
      <c r="I181" s="121"/>
    </row>
    <row r="182" spans="1:9" x14ac:dyDescent="0.3">
      <c r="A182" s="154" t="str">
        <f>IF(C182=0,"NO","YES")</f>
        <v>NO</v>
      </c>
      <c r="C182" s="75"/>
      <c r="D182" s="248"/>
      <c r="E182" s="249"/>
      <c r="F182" s="249"/>
      <c r="G182" s="249"/>
      <c r="H182" s="250"/>
      <c r="I182" s="117"/>
    </row>
    <row r="183" spans="1:9" x14ac:dyDescent="0.3">
      <c r="A183" s="154" t="str">
        <f t="shared" si="12"/>
        <v>NO</v>
      </c>
      <c r="C183" s="118"/>
      <c r="D183" s="251"/>
      <c r="E183" s="252"/>
      <c r="F183" s="252"/>
      <c r="G183" s="252"/>
      <c r="H183" s="253"/>
      <c r="I183" s="117"/>
    </row>
    <row r="184" spans="1:9" x14ac:dyDescent="0.3">
      <c r="A184" s="154" t="str">
        <f>A183</f>
        <v>NO</v>
      </c>
      <c r="C184" s="118"/>
      <c r="D184" s="254"/>
      <c r="E184" s="255"/>
      <c r="F184" s="255"/>
      <c r="G184" s="255"/>
      <c r="H184" s="256"/>
      <c r="I184" s="117"/>
    </row>
    <row r="185" spans="1:9" x14ac:dyDescent="0.3">
      <c r="A185" s="154" t="str">
        <f>A184</f>
        <v>NO</v>
      </c>
      <c r="C185" s="119"/>
      <c r="D185" s="120"/>
      <c r="E185" s="120"/>
      <c r="F185" s="120"/>
      <c r="G185" s="120"/>
      <c r="H185" s="120"/>
      <c r="I185" s="121"/>
    </row>
    <row r="186" spans="1:9" x14ac:dyDescent="0.3">
      <c r="A186" s="154" t="str">
        <f>IF(C186=0,"NO","YES")</f>
        <v>NO</v>
      </c>
      <c r="C186" s="75"/>
      <c r="D186" s="248"/>
      <c r="E186" s="249"/>
      <c r="F186" s="249"/>
      <c r="G186" s="249"/>
      <c r="H186" s="250"/>
      <c r="I186" s="117"/>
    </row>
    <row r="187" spans="1:9" x14ac:dyDescent="0.3">
      <c r="A187" s="154" t="str">
        <f>A186</f>
        <v>NO</v>
      </c>
      <c r="C187" s="118"/>
      <c r="D187" s="251"/>
      <c r="E187" s="252"/>
      <c r="F187" s="252"/>
      <c r="G187" s="252"/>
      <c r="H187" s="253"/>
      <c r="I187" s="117"/>
    </row>
    <row r="188" spans="1:9" x14ac:dyDescent="0.3">
      <c r="A188" s="154" t="str">
        <f>A187</f>
        <v>NO</v>
      </c>
      <c r="C188" s="118"/>
      <c r="D188" s="254"/>
      <c r="E188" s="255"/>
      <c r="F188" s="255"/>
      <c r="G188" s="255"/>
      <c r="H188" s="256"/>
      <c r="I188" s="117"/>
    </row>
    <row r="189" spans="1:9" ht="15" thickBot="1" x14ac:dyDescent="0.35">
      <c r="A189" s="154" t="str">
        <f>A188</f>
        <v>NO</v>
      </c>
      <c r="C189" s="122"/>
      <c r="D189" s="123"/>
      <c r="E189" s="123"/>
      <c r="F189" s="123"/>
      <c r="G189" s="123"/>
      <c r="H189" s="123"/>
      <c r="I189" s="124"/>
    </row>
    <row r="190" spans="1:9" ht="15" thickBot="1" x14ac:dyDescent="0.35">
      <c r="A190" s="154"/>
    </row>
    <row r="191" spans="1:9" ht="18.600000000000001" thickBot="1" x14ac:dyDescent="0.35">
      <c r="A191" s="154" t="str">
        <f>A192</f>
        <v>NO</v>
      </c>
      <c r="C191" s="146" t="s">
        <v>84</v>
      </c>
      <c r="D191" s="264" t="s">
        <v>89</v>
      </c>
      <c r="E191" s="265"/>
      <c r="F191" s="265"/>
      <c r="G191" s="265"/>
      <c r="H191" s="265"/>
      <c r="I191" s="145"/>
    </row>
    <row r="192" spans="1:9" x14ac:dyDescent="0.3">
      <c r="A192" s="154" t="str">
        <f>IF(C192=0,"NO","YES")</f>
        <v>NO</v>
      </c>
      <c r="C192" s="75"/>
      <c r="D192" s="290"/>
      <c r="E192" s="291"/>
      <c r="F192" s="291"/>
      <c r="G192" s="291"/>
      <c r="H192" s="292"/>
      <c r="I192" s="117"/>
    </row>
    <row r="193" spans="1:9" x14ac:dyDescent="0.3">
      <c r="A193" s="154" t="str">
        <f>A192</f>
        <v>NO</v>
      </c>
      <c r="C193" s="118"/>
      <c r="D193" s="251"/>
      <c r="E193" s="252"/>
      <c r="F193" s="252"/>
      <c r="G193" s="252"/>
      <c r="H193" s="253"/>
      <c r="I193" s="117"/>
    </row>
    <row r="194" spans="1:9" x14ac:dyDescent="0.3">
      <c r="A194" s="154" t="str">
        <f>A193</f>
        <v>NO</v>
      </c>
      <c r="C194" s="118"/>
      <c r="D194" s="254"/>
      <c r="E194" s="255"/>
      <c r="F194" s="255"/>
      <c r="G194" s="255"/>
      <c r="H194" s="256"/>
      <c r="I194" s="117"/>
    </row>
    <row r="195" spans="1:9" x14ac:dyDescent="0.3">
      <c r="A195" s="154" t="str">
        <f>A194</f>
        <v>NO</v>
      </c>
      <c r="C195" s="119"/>
      <c r="D195" s="120"/>
      <c r="E195" s="120"/>
      <c r="F195" s="120"/>
      <c r="G195" s="120"/>
      <c r="H195" s="120"/>
      <c r="I195" s="121"/>
    </row>
    <row r="196" spans="1:9" x14ac:dyDescent="0.3">
      <c r="A196" s="154" t="str">
        <f>IF(C196=0,"NO","YES")</f>
        <v>NO</v>
      </c>
      <c r="C196" s="75"/>
      <c r="D196" s="248"/>
      <c r="E196" s="249"/>
      <c r="F196" s="249"/>
      <c r="G196" s="249"/>
      <c r="H196" s="250"/>
      <c r="I196" s="117"/>
    </row>
    <row r="197" spans="1:9" x14ac:dyDescent="0.3">
      <c r="A197" s="154" t="str">
        <f>A196</f>
        <v>NO</v>
      </c>
      <c r="C197" s="118"/>
      <c r="D197" s="251"/>
      <c r="E197" s="252"/>
      <c r="F197" s="252"/>
      <c r="G197" s="252"/>
      <c r="H197" s="253"/>
      <c r="I197" s="117"/>
    </row>
    <row r="198" spans="1:9" x14ac:dyDescent="0.3">
      <c r="A198" s="154" t="str">
        <f>A197</f>
        <v>NO</v>
      </c>
      <c r="C198" s="118"/>
      <c r="D198" s="254"/>
      <c r="E198" s="255"/>
      <c r="F198" s="255"/>
      <c r="G198" s="255"/>
      <c r="H198" s="256"/>
      <c r="I198" s="117"/>
    </row>
    <row r="199" spans="1:9" x14ac:dyDescent="0.3">
      <c r="A199" s="154" t="str">
        <f>A198</f>
        <v>NO</v>
      </c>
      <c r="C199" s="119"/>
      <c r="D199" s="120"/>
      <c r="E199" s="120"/>
      <c r="F199" s="120"/>
      <c r="G199" s="120"/>
      <c r="H199" s="120"/>
      <c r="I199" s="121"/>
    </row>
    <row r="200" spans="1:9" x14ac:dyDescent="0.3">
      <c r="A200" s="154" t="str">
        <f>IF(C200=0,"NO","YES")</f>
        <v>NO</v>
      </c>
      <c r="C200" s="75"/>
      <c r="D200" s="248"/>
      <c r="E200" s="249"/>
      <c r="F200" s="249"/>
      <c r="G200" s="249"/>
      <c r="H200" s="250"/>
      <c r="I200" s="117"/>
    </row>
    <row r="201" spans="1:9" x14ac:dyDescent="0.3">
      <c r="A201" s="154" t="str">
        <f>A200</f>
        <v>NO</v>
      </c>
      <c r="C201" s="118"/>
      <c r="D201" s="251"/>
      <c r="E201" s="252"/>
      <c r="F201" s="252"/>
      <c r="G201" s="252"/>
      <c r="H201" s="253"/>
      <c r="I201" s="117"/>
    </row>
    <row r="202" spans="1:9" x14ac:dyDescent="0.3">
      <c r="A202" s="154" t="str">
        <f>A201</f>
        <v>NO</v>
      </c>
      <c r="C202" s="118"/>
      <c r="D202" s="254"/>
      <c r="E202" s="255"/>
      <c r="F202" s="255"/>
      <c r="G202" s="255"/>
      <c r="H202" s="256"/>
      <c r="I202" s="117"/>
    </row>
    <row r="203" spans="1:9" x14ac:dyDescent="0.3">
      <c r="A203" s="154" t="str">
        <f>A202</f>
        <v>NO</v>
      </c>
      <c r="C203" s="119"/>
      <c r="D203" s="120"/>
      <c r="E203" s="120"/>
      <c r="F203" s="120"/>
      <c r="G203" s="120"/>
      <c r="H203" s="120"/>
      <c r="I203" s="121"/>
    </row>
    <row r="204" spans="1:9" x14ac:dyDescent="0.3">
      <c r="A204" s="154" t="str">
        <f>IF(C204=0,"NO","YES")</f>
        <v>NO</v>
      </c>
      <c r="C204" s="75"/>
      <c r="D204" s="248"/>
      <c r="E204" s="249"/>
      <c r="F204" s="249"/>
      <c r="G204" s="249"/>
      <c r="H204" s="250"/>
      <c r="I204" s="117"/>
    </row>
    <row r="205" spans="1:9" x14ac:dyDescent="0.3">
      <c r="A205" s="154" t="str">
        <f>A204</f>
        <v>NO</v>
      </c>
      <c r="C205" s="118"/>
      <c r="D205" s="251"/>
      <c r="E205" s="252"/>
      <c r="F205" s="252"/>
      <c r="G205" s="252"/>
      <c r="H205" s="253"/>
      <c r="I205" s="117"/>
    </row>
    <row r="206" spans="1:9" x14ac:dyDescent="0.3">
      <c r="A206" s="154" t="str">
        <f>A205</f>
        <v>NO</v>
      </c>
      <c r="C206" s="118"/>
      <c r="D206" s="254"/>
      <c r="E206" s="255"/>
      <c r="F206" s="255"/>
      <c r="G206" s="255"/>
      <c r="H206" s="256"/>
      <c r="I206" s="117"/>
    </row>
    <row r="207" spans="1:9" x14ac:dyDescent="0.3">
      <c r="A207" s="154" t="str">
        <f>A206</f>
        <v>NO</v>
      </c>
      <c r="C207" s="119"/>
      <c r="D207" s="120"/>
      <c r="E207" s="120"/>
      <c r="F207" s="120"/>
      <c r="G207" s="120"/>
      <c r="H207" s="120"/>
      <c r="I207" s="121"/>
    </row>
    <row r="208" spans="1:9" x14ac:dyDescent="0.3">
      <c r="A208" s="154" t="str">
        <f>IF(C208=0,"NO","YES")</f>
        <v>NO</v>
      </c>
      <c r="C208" s="75"/>
      <c r="D208" s="248"/>
      <c r="E208" s="249"/>
      <c r="F208" s="249"/>
      <c r="G208" s="249"/>
      <c r="H208" s="250"/>
      <c r="I208" s="117"/>
    </row>
    <row r="209" spans="1:9" x14ac:dyDescent="0.3">
      <c r="A209" s="154" t="str">
        <f>A208</f>
        <v>NO</v>
      </c>
      <c r="C209" s="118"/>
      <c r="D209" s="251"/>
      <c r="E209" s="252"/>
      <c r="F209" s="252"/>
      <c r="G209" s="252"/>
      <c r="H209" s="253"/>
      <c r="I209" s="117"/>
    </row>
    <row r="210" spans="1:9" x14ac:dyDescent="0.3">
      <c r="A210" s="154" t="str">
        <f>A209</f>
        <v>NO</v>
      </c>
      <c r="C210" s="118"/>
      <c r="D210" s="254"/>
      <c r="E210" s="255"/>
      <c r="F210" s="255"/>
      <c r="G210" s="255"/>
      <c r="H210" s="256"/>
      <c r="I210" s="117"/>
    </row>
    <row r="211" spans="1:9" ht="15" thickBot="1" x14ac:dyDescent="0.35">
      <c r="A211" s="154" t="str">
        <f>A210</f>
        <v>NO</v>
      </c>
      <c r="C211" s="122"/>
      <c r="D211" s="123"/>
      <c r="E211" s="123"/>
      <c r="F211" s="123"/>
      <c r="G211" s="123"/>
      <c r="H211" s="123"/>
      <c r="I211" s="124"/>
    </row>
  </sheetData>
  <sheetProtection sheet="1" objects="1" scenarios="1" formatCells="0" formatColumns="0" formatRows="0" autoFilter="0"/>
  <autoFilter ref="A5:A211"/>
  <mergeCells count="82">
    <mergeCell ref="D208:H210"/>
    <mergeCell ref="D191:H191"/>
    <mergeCell ref="D192:H194"/>
    <mergeCell ref="D196:H198"/>
    <mergeCell ref="D200:H202"/>
    <mergeCell ref="D204:H206"/>
    <mergeCell ref="D142:H144"/>
    <mergeCell ref="D146:H148"/>
    <mergeCell ref="D150:H152"/>
    <mergeCell ref="D154:H156"/>
    <mergeCell ref="D118:H120"/>
    <mergeCell ref="D122:H124"/>
    <mergeCell ref="D126:H128"/>
    <mergeCell ref="D130:H132"/>
    <mergeCell ref="D134:H136"/>
    <mergeCell ref="D138:H140"/>
    <mergeCell ref="D117:H117"/>
    <mergeCell ref="E100:H100"/>
    <mergeCell ref="E101:H101"/>
    <mergeCell ref="E102:H102"/>
    <mergeCell ref="C104:H104"/>
    <mergeCell ref="C105:H105"/>
    <mergeCell ref="C106:H106"/>
    <mergeCell ref="C107:H107"/>
    <mergeCell ref="C108:H108"/>
    <mergeCell ref="D112:H112"/>
    <mergeCell ref="D113:H113"/>
    <mergeCell ref="D114:H114"/>
    <mergeCell ref="C103:H103"/>
    <mergeCell ref="E99:H99"/>
    <mergeCell ref="C72:I72"/>
    <mergeCell ref="E91:H91"/>
    <mergeCell ref="E92:H92"/>
    <mergeCell ref="E93:H93"/>
    <mergeCell ref="E94:H94"/>
    <mergeCell ref="E95:H95"/>
    <mergeCell ref="E96:H96"/>
    <mergeCell ref="E97:H97"/>
    <mergeCell ref="E98:H98"/>
    <mergeCell ref="C83:H83"/>
    <mergeCell ref="C90:H90"/>
    <mergeCell ref="E56:H56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C45:H45"/>
    <mergeCell ref="C1:I1"/>
    <mergeCell ref="C2:I2"/>
    <mergeCell ref="C3:I3"/>
    <mergeCell ref="C5:I5"/>
    <mergeCell ref="C25:H25"/>
    <mergeCell ref="D178:H180"/>
    <mergeCell ref="D182:H184"/>
    <mergeCell ref="D186:H188"/>
    <mergeCell ref="D158:H160"/>
    <mergeCell ref="D162:H164"/>
    <mergeCell ref="D166:H168"/>
    <mergeCell ref="D170:H172"/>
    <mergeCell ref="D174:H176"/>
    <mergeCell ref="C70:H70"/>
    <mergeCell ref="C71:H71"/>
    <mergeCell ref="C57:H57"/>
    <mergeCell ref="C73:I76"/>
    <mergeCell ref="E65:H65"/>
    <mergeCell ref="E66:H66"/>
    <mergeCell ref="E67:H67"/>
    <mergeCell ref="E68:H68"/>
    <mergeCell ref="E69:H69"/>
    <mergeCell ref="E60:H60"/>
    <mergeCell ref="E61:H61"/>
    <mergeCell ref="E62:H62"/>
    <mergeCell ref="E63:H63"/>
    <mergeCell ref="E64:H64"/>
    <mergeCell ref="E59:H59"/>
    <mergeCell ref="C58:I58"/>
  </mergeCells>
  <conditionalFormatting sqref="I110">
    <cfRule type="expression" dxfId="13" priority="1">
      <formula>$I$110&gt;0.105</formula>
    </cfRule>
  </conditionalFormatting>
  <dataValidations count="2">
    <dataValidation type="list" allowBlank="1" showInputMessage="1" showErrorMessage="1" sqref="C118 C122 C126 C130 C134 C138 C142 C146 C150 C154 C158 C162 C166 C170 C174 C178 C182 C186">
      <formula1>PersonnelTitle</formula1>
    </dataValidation>
    <dataValidation type="list" allowBlank="1" showInputMessage="1" showErrorMessage="1" sqref="C192 C208 C204 C200 C196">
      <formula1>$C$78:$C$82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C92:C101 C48:C56</xm:sqref>
        </x14:dataValidation>
        <x14:dataValidation type="list" allowBlank="1" showInputMessage="1" showErrorMessage="1">
          <x14:formula1>
            <xm:f>KEY!$I$23:$I$25</xm:f>
          </x14:formula1>
          <xm:sqref>C60:C69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O212"/>
  <sheetViews>
    <sheetView topLeftCell="B52" zoomScale="80" zoomScaleNormal="80" workbookViewId="0">
      <selection activeCell="J17" sqref="J17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KEY!A7</f>
        <v xml:space="preserve">MEDICAL NUTRITION THERAPY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75"/>
      <c r="D187" s="248"/>
      <c r="E187" s="249"/>
      <c r="F187" s="249"/>
      <c r="G187" s="249"/>
      <c r="H187" s="250"/>
      <c r="I187" s="117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0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KEY!A8</f>
        <v>Unassigned Category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75"/>
      <c r="D187" s="248"/>
      <c r="E187" s="249"/>
      <c r="F187" s="249"/>
      <c r="G187" s="249"/>
      <c r="H187" s="250"/>
      <c r="I187" s="117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O212"/>
  <sheetViews>
    <sheetView topLeftCell="B1" zoomScale="80" zoomScaleNormal="80" workbookViewId="0">
      <selection activeCell="K18" sqref="K18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7.4414062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KEY!A9</f>
        <v xml:space="preserve">EARLY INTERVENTION SERVICES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167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167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167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167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167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O212"/>
  <sheetViews>
    <sheetView topLeftCell="B1" zoomScale="80" zoomScaleNormal="80" workbookViewId="0">
      <selection activeCell="K15" sqref="K15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KEY!A10</f>
        <v xml:space="preserve">HOME HEALTH CARE SERVICES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9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O212"/>
  <sheetViews>
    <sheetView topLeftCell="B1" zoomScale="80" zoomScaleNormal="80" workbookViewId="0">
      <selection activeCell="K15" sqref="K15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KEY!A11</f>
        <v xml:space="preserve">HOME/COMMUNITY BASED HEALTH CARE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51"/>
      <c r="E159" s="252"/>
      <c r="F159" s="252"/>
      <c r="G159" s="252"/>
      <c r="H159" s="253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8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O212"/>
  <sheetViews>
    <sheetView topLeftCell="B1" zoomScale="80" zoomScaleNormal="80" workbookViewId="0">
      <selection activeCell="K14" sqref="K14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KEY!A13</f>
        <v xml:space="preserve">EMERGENCY FINANCIAL ASSISTANCE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7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O212"/>
  <sheetViews>
    <sheetView topLeftCell="B1" zoomScale="80" zoomScaleNormal="80" workbookViewId="0">
      <selection activeCell="K18" sqref="K18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2.218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KEY!A12</f>
        <v xml:space="preserve">MEDICAL TRANSPORTATION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</sheetPr>
  <dimension ref="A1:O212"/>
  <sheetViews>
    <sheetView topLeftCell="B1" zoomScale="80" zoomScaleNormal="80" workbookViewId="0">
      <selection activeCell="K15" sqref="K15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KEY!A14</f>
        <v>NON-MEDICAL CASE MANAGEMENT SERVICES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72" fitToHeight="2" orientation="portrait" r:id="rId1"/>
  <rowBreaks count="1" manualBreakCount="1">
    <brk id="91" min="2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249977111117893"/>
    <pageSetUpPr fitToPage="1"/>
  </sheetPr>
  <dimension ref="A1:O212"/>
  <sheetViews>
    <sheetView topLeftCell="B7" zoomScale="80" zoomScaleNormal="80" workbookViewId="0">
      <selection activeCell="K17" sqref="K17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KEY!A15</f>
        <v xml:space="preserve">PSYCHOSOCIAL SUPPORT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0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KEY!A16</f>
        <v>Unassigned Category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-0.249977111117893"/>
    <pageSetUpPr fitToPage="1"/>
  </sheetPr>
  <dimension ref="A1:O212"/>
  <sheetViews>
    <sheetView topLeftCell="B1" zoomScale="80" zoomScaleNormal="80" workbookViewId="0">
      <selection activeCell="K18" sqref="K18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KEY!A17</f>
        <v xml:space="preserve">FOOD BANK/HOME DELIVERED MEALS 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0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KEY!A18</f>
        <v>Unassigned Category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-0.249977111117893"/>
    <pageSetUpPr fitToPage="1"/>
  </sheetPr>
  <dimension ref="A1:O212"/>
  <sheetViews>
    <sheetView topLeftCell="B1" zoomScale="80" zoomScaleNormal="80" workbookViewId="0">
      <selection activeCell="K18" sqref="K18"/>
    </sheetView>
  </sheetViews>
  <sheetFormatPr defaultColWidth="9.21875" defaultRowHeight="14.4" x14ac:dyDescent="0.3"/>
  <cols>
    <col min="1" max="1" width="9.21875" style="36" hidden="1" customWidth="1"/>
    <col min="2" max="2" width="9.21875" style="36"/>
    <col min="3" max="3" width="40.77734375" style="36" bestFit="1" customWidth="1"/>
    <col min="4" max="4" width="15.77734375" style="36" bestFit="1" customWidth="1"/>
    <col min="5" max="5" width="23.5546875" style="36" bestFit="1" customWidth="1"/>
    <col min="6" max="6" width="9.44140625" style="36" bestFit="1" customWidth="1"/>
    <col min="7" max="7" width="17.21875" style="36" bestFit="1" customWidth="1"/>
    <col min="8" max="8" width="13.21875" style="36" customWidth="1"/>
    <col min="9" max="9" width="20.21875" style="36" customWidth="1"/>
    <col min="10" max="10" width="9.21875" style="36"/>
    <col min="11" max="11" width="5.44140625" style="36" customWidth="1"/>
    <col min="12" max="12" width="10.5546875" style="36" bestFit="1" customWidth="1"/>
    <col min="13" max="16384" width="9.21875" style="36"/>
  </cols>
  <sheetData>
    <row r="1" spans="1:11" x14ac:dyDescent="0.3">
      <c r="C1" s="279" t="s">
        <v>115</v>
      </c>
      <c r="D1" s="279"/>
      <c r="E1" s="279"/>
      <c r="F1" s="279"/>
      <c r="G1" s="279"/>
      <c r="H1" s="279"/>
      <c r="I1" s="279"/>
      <c r="J1" s="106"/>
    </row>
    <row r="2" spans="1:11" ht="21" x14ac:dyDescent="0.4">
      <c r="C2" s="288">
        <f>Summary!B2</f>
        <v>0</v>
      </c>
      <c r="D2" s="288"/>
      <c r="E2" s="288"/>
      <c r="F2" s="288"/>
      <c r="G2" s="288"/>
      <c r="H2" s="288"/>
      <c r="I2" s="288"/>
    </row>
    <row r="3" spans="1:11" ht="21" x14ac:dyDescent="0.4">
      <c r="C3" s="289" t="str">
        <f>KEY!A19</f>
        <v>OTHER PROFESSIONAL SERVICES</v>
      </c>
      <c r="D3" s="289"/>
      <c r="E3" s="289"/>
      <c r="F3" s="289"/>
      <c r="G3" s="289"/>
      <c r="H3" s="289"/>
      <c r="I3" s="289"/>
      <c r="J3" s="107"/>
    </row>
    <row r="4" spans="1:11" ht="15" thickBot="1" x14ac:dyDescent="0.35">
      <c r="C4" s="108"/>
      <c r="D4" s="108"/>
      <c r="E4" s="108"/>
      <c r="F4" s="108"/>
      <c r="G4" s="108"/>
      <c r="H4" s="108"/>
      <c r="I4" s="108"/>
      <c r="J4" s="107"/>
    </row>
    <row r="5" spans="1:11" ht="18.600000000000001" thickBot="1" x14ac:dyDescent="0.35">
      <c r="A5" s="153" t="s">
        <v>86</v>
      </c>
      <c r="C5" s="264" t="s">
        <v>47</v>
      </c>
      <c r="D5" s="265"/>
      <c r="E5" s="265"/>
      <c r="F5" s="265"/>
      <c r="G5" s="265"/>
      <c r="H5" s="265"/>
      <c r="I5" s="266"/>
    </row>
    <row r="6" spans="1:11" ht="15" thickBot="1" x14ac:dyDescent="0.35">
      <c r="A6" s="154" t="str">
        <f>A25</f>
        <v>NO</v>
      </c>
      <c r="C6" s="44" t="s">
        <v>45</v>
      </c>
      <c r="D6" s="45" t="s">
        <v>46</v>
      </c>
      <c r="E6" s="45" t="s">
        <v>99</v>
      </c>
      <c r="F6" s="45" t="s">
        <v>67</v>
      </c>
      <c r="G6" s="45" t="s">
        <v>68</v>
      </c>
      <c r="H6" s="95" t="s">
        <v>43</v>
      </c>
      <c r="I6" s="97" t="s">
        <v>1</v>
      </c>
    </row>
    <row r="7" spans="1:11" x14ac:dyDescent="0.3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3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3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3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3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3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3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3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3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3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3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3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3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3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3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3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3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" thickBot="1" x14ac:dyDescent="0.35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6.8" thickTop="1" thickBot="1" x14ac:dyDescent="0.35">
      <c r="A25" s="154" t="str">
        <f t="shared" si="0"/>
        <v>NO</v>
      </c>
      <c r="C25" s="259" t="s">
        <v>58</v>
      </c>
      <c r="D25" s="260"/>
      <c r="E25" s="260"/>
      <c r="F25" s="260"/>
      <c r="G25" s="260"/>
      <c r="H25" s="261"/>
      <c r="I25" s="103">
        <f>SUM(I7:I24)</f>
        <v>0</v>
      </c>
    </row>
    <row r="26" spans="1:9" ht="15" thickBot="1" x14ac:dyDescent="0.35">
      <c r="A26" s="154" t="str">
        <f>A45</f>
        <v>NO</v>
      </c>
      <c r="C26" s="44" t="s">
        <v>45</v>
      </c>
      <c r="D26" s="45" t="s">
        <v>46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3">
      <c r="A27" s="154" t="str">
        <f>IF(I27&gt;0,"YES","NO")</f>
        <v>NO</v>
      </c>
      <c r="C27" s="191" t="str">
        <f t="shared" ref="C27:D44" si="2">IF(C7="","",C7)</f>
        <v/>
      </c>
      <c r="D27" s="192" t="str">
        <f t="shared" si="2"/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3">
      <c r="A28" s="154" t="str">
        <f t="shared" ref="A28:A46" si="3">IF(I28&gt;0,"YES","NO")</f>
        <v>NO</v>
      </c>
      <c r="C28" s="190" t="str">
        <f t="shared" si="2"/>
        <v/>
      </c>
      <c r="D28" s="193" t="str">
        <f t="shared" si="2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3">
      <c r="A29" s="154" t="str">
        <f t="shared" si="3"/>
        <v>NO</v>
      </c>
      <c r="C29" s="190" t="str">
        <f t="shared" si="2"/>
        <v/>
      </c>
      <c r="D29" s="193" t="str">
        <f t="shared" si="2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3">
      <c r="A30" s="154" t="str">
        <f t="shared" si="3"/>
        <v>NO</v>
      </c>
      <c r="C30" s="190" t="str">
        <f t="shared" si="2"/>
        <v/>
      </c>
      <c r="D30" s="193" t="str">
        <f t="shared" si="2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3">
      <c r="A31" s="154" t="str">
        <f t="shared" si="3"/>
        <v>NO</v>
      </c>
      <c r="C31" s="190" t="str">
        <f t="shared" si="2"/>
        <v/>
      </c>
      <c r="D31" s="193" t="str">
        <f t="shared" si="2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3">
      <c r="A32" s="154" t="str">
        <f t="shared" si="3"/>
        <v>NO</v>
      </c>
      <c r="C32" s="190" t="str">
        <f t="shared" si="2"/>
        <v/>
      </c>
      <c r="D32" s="193" t="str">
        <f t="shared" si="2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3">
      <c r="A33" s="154" t="str">
        <f t="shared" si="3"/>
        <v>NO</v>
      </c>
      <c r="C33" s="190" t="str">
        <f t="shared" si="2"/>
        <v/>
      </c>
      <c r="D33" s="193" t="str">
        <f t="shared" si="2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3">
      <c r="A34" s="154" t="str">
        <f t="shared" si="3"/>
        <v>NO</v>
      </c>
      <c r="C34" s="190" t="str">
        <f t="shared" si="2"/>
        <v/>
      </c>
      <c r="D34" s="193" t="str">
        <f t="shared" si="2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3">
      <c r="A35" s="154" t="str">
        <f t="shared" si="3"/>
        <v>NO</v>
      </c>
      <c r="C35" s="190" t="str">
        <f t="shared" si="2"/>
        <v/>
      </c>
      <c r="D35" s="193" t="str">
        <f t="shared" si="2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3">
      <c r="A36" s="154" t="str">
        <f t="shared" si="3"/>
        <v>NO</v>
      </c>
      <c r="C36" s="190" t="str">
        <f t="shared" si="2"/>
        <v/>
      </c>
      <c r="D36" s="193" t="str">
        <f t="shared" si="2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3">
      <c r="A37" s="154" t="str">
        <f t="shared" si="3"/>
        <v>NO</v>
      </c>
      <c r="C37" s="190" t="str">
        <f t="shared" si="2"/>
        <v/>
      </c>
      <c r="D37" s="193" t="str">
        <f t="shared" si="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3">
      <c r="A38" s="154" t="str">
        <f t="shared" si="3"/>
        <v>NO</v>
      </c>
      <c r="C38" s="190" t="str">
        <f t="shared" si="2"/>
        <v/>
      </c>
      <c r="D38" s="193" t="str">
        <f t="shared" si="2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3">
      <c r="A39" s="154" t="str">
        <f t="shared" si="3"/>
        <v>NO</v>
      </c>
      <c r="C39" s="190" t="str">
        <f t="shared" si="2"/>
        <v/>
      </c>
      <c r="D39" s="193" t="str">
        <f t="shared" si="2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3">
      <c r="A40" s="154" t="str">
        <f t="shared" si="3"/>
        <v>NO</v>
      </c>
      <c r="C40" s="190" t="str">
        <f t="shared" si="2"/>
        <v/>
      </c>
      <c r="D40" s="193" t="str">
        <f t="shared" si="2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3">
      <c r="A41" s="154" t="str">
        <f t="shared" si="3"/>
        <v>NO</v>
      </c>
      <c r="C41" s="190" t="str">
        <f t="shared" si="2"/>
        <v/>
      </c>
      <c r="D41" s="193" t="str">
        <f t="shared" si="2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3">
      <c r="A42" s="154" t="str">
        <f t="shared" si="3"/>
        <v>NO</v>
      </c>
      <c r="C42" s="190" t="str">
        <f t="shared" si="2"/>
        <v/>
      </c>
      <c r="D42" s="193" t="str">
        <f t="shared" si="2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3">
      <c r="A43" s="154" t="str">
        <f t="shared" si="3"/>
        <v>NO</v>
      </c>
      <c r="C43" s="190" t="str">
        <f t="shared" si="2"/>
        <v/>
      </c>
      <c r="D43" s="193" t="str">
        <f t="shared" si="2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" thickBot="1" x14ac:dyDescent="0.35">
      <c r="A44" s="154" t="str">
        <f t="shared" si="3"/>
        <v>NO</v>
      </c>
      <c r="C44" s="194" t="str">
        <f t="shared" si="2"/>
        <v/>
      </c>
      <c r="D44" s="195" t="str">
        <f t="shared" si="2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2" thickTop="1" x14ac:dyDescent="0.3">
      <c r="A45" s="154" t="str">
        <f t="shared" si="3"/>
        <v>NO</v>
      </c>
      <c r="C45" s="243" t="s">
        <v>59</v>
      </c>
      <c r="D45" s="244"/>
      <c r="E45" s="244"/>
      <c r="F45" s="244"/>
      <c r="G45" s="244"/>
      <c r="H45" s="245"/>
      <c r="I45" s="104">
        <f>SUM(I27:I44)</f>
        <v>0</v>
      </c>
    </row>
    <row r="46" spans="1:9" ht="16.2" thickBot="1" x14ac:dyDescent="0.35">
      <c r="A46" s="154" t="str">
        <f t="shared" si="3"/>
        <v>NO</v>
      </c>
      <c r="C46" s="246" t="s">
        <v>61</v>
      </c>
      <c r="D46" s="247"/>
      <c r="E46" s="247"/>
      <c r="F46" s="247"/>
      <c r="G46" s="247"/>
      <c r="H46" s="247"/>
      <c r="I46" s="105">
        <f>SUM(I45,I25)</f>
        <v>0</v>
      </c>
    </row>
    <row r="47" spans="1:9" ht="15" thickBot="1" x14ac:dyDescent="0.35">
      <c r="A47" s="154" t="str">
        <f>A58</f>
        <v>NO</v>
      </c>
      <c r="C47" s="46" t="s">
        <v>63</v>
      </c>
      <c r="D47" s="72" t="s">
        <v>78</v>
      </c>
      <c r="E47" s="262" t="s">
        <v>79</v>
      </c>
      <c r="F47" s="263"/>
      <c r="G47" s="263"/>
      <c r="H47" s="263"/>
      <c r="I47" s="97" t="s">
        <v>1</v>
      </c>
    </row>
    <row r="48" spans="1:9" x14ac:dyDescent="0.3">
      <c r="A48" s="154" t="str">
        <f t="shared" ref="A48:A72" si="4">IF(I48&gt;0,"YES","NO")</f>
        <v>NO</v>
      </c>
      <c r="C48" s="3"/>
      <c r="D48" s="68">
        <v>0</v>
      </c>
      <c r="E48" s="267"/>
      <c r="F48" s="268"/>
      <c r="G48" s="268"/>
      <c r="H48" s="268"/>
      <c r="I48" s="98">
        <f>D48</f>
        <v>0</v>
      </c>
    </row>
    <row r="49" spans="1:9" x14ac:dyDescent="0.3">
      <c r="A49" s="154" t="str">
        <f t="shared" si="4"/>
        <v>NO</v>
      </c>
      <c r="C49" s="4"/>
      <c r="D49" s="69">
        <v>0</v>
      </c>
      <c r="E49" s="237"/>
      <c r="F49" s="238"/>
      <c r="G49" s="238"/>
      <c r="H49" s="238"/>
      <c r="I49" s="98">
        <f t="shared" ref="I49:I57" si="5">D49</f>
        <v>0</v>
      </c>
    </row>
    <row r="50" spans="1:9" x14ac:dyDescent="0.3">
      <c r="A50" s="154" t="str">
        <f t="shared" si="4"/>
        <v>NO</v>
      </c>
      <c r="C50" s="47"/>
      <c r="D50" s="70">
        <v>0</v>
      </c>
      <c r="E50" s="237"/>
      <c r="F50" s="238"/>
      <c r="G50" s="238"/>
      <c r="H50" s="238"/>
      <c r="I50" s="100">
        <f t="shared" si="5"/>
        <v>0</v>
      </c>
    </row>
    <row r="51" spans="1:9" x14ac:dyDescent="0.3">
      <c r="A51" s="154" t="str">
        <f t="shared" si="4"/>
        <v>NO</v>
      </c>
      <c r="C51" s="3"/>
      <c r="D51" s="68">
        <v>0</v>
      </c>
      <c r="E51" s="237"/>
      <c r="F51" s="238"/>
      <c r="G51" s="238"/>
      <c r="H51" s="238"/>
      <c r="I51" s="98">
        <f t="shared" si="5"/>
        <v>0</v>
      </c>
    </row>
    <row r="52" spans="1:9" x14ac:dyDescent="0.3">
      <c r="A52" s="154" t="str">
        <f t="shared" si="4"/>
        <v>NO</v>
      </c>
      <c r="C52" s="47"/>
      <c r="D52" s="66">
        <v>0</v>
      </c>
      <c r="E52" s="237"/>
      <c r="F52" s="238"/>
      <c r="G52" s="238"/>
      <c r="H52" s="238"/>
      <c r="I52" s="100">
        <f t="shared" si="5"/>
        <v>0</v>
      </c>
    </row>
    <row r="53" spans="1:9" x14ac:dyDescent="0.3">
      <c r="A53" s="154" t="str">
        <f t="shared" si="4"/>
        <v>NO</v>
      </c>
      <c r="C53" s="47"/>
      <c r="D53" s="66">
        <v>0</v>
      </c>
      <c r="E53" s="237"/>
      <c r="F53" s="238"/>
      <c r="G53" s="238"/>
      <c r="H53" s="238"/>
      <c r="I53" s="100">
        <f t="shared" si="5"/>
        <v>0</v>
      </c>
    </row>
    <row r="54" spans="1:9" x14ac:dyDescent="0.3">
      <c r="A54" s="154" t="str">
        <f t="shared" si="4"/>
        <v>NO</v>
      </c>
      <c r="C54" s="47"/>
      <c r="D54" s="66">
        <v>0</v>
      </c>
      <c r="E54" s="237"/>
      <c r="F54" s="238"/>
      <c r="G54" s="238"/>
      <c r="H54" s="238"/>
      <c r="I54" s="100">
        <f t="shared" si="5"/>
        <v>0</v>
      </c>
    </row>
    <row r="55" spans="1:9" x14ac:dyDescent="0.3">
      <c r="A55" s="154" t="str">
        <f t="shared" si="4"/>
        <v>NO</v>
      </c>
      <c r="C55" s="47"/>
      <c r="D55" s="66">
        <v>0</v>
      </c>
      <c r="E55" s="237"/>
      <c r="F55" s="238"/>
      <c r="G55" s="238"/>
      <c r="H55" s="238"/>
      <c r="I55" s="100">
        <f t="shared" si="5"/>
        <v>0</v>
      </c>
    </row>
    <row r="56" spans="1:9" x14ac:dyDescent="0.3">
      <c r="A56" s="154" t="str">
        <f t="shared" si="4"/>
        <v>NO</v>
      </c>
      <c r="C56" s="49"/>
      <c r="D56" s="67">
        <v>0</v>
      </c>
      <c r="E56" s="239"/>
      <c r="F56" s="240"/>
      <c r="G56" s="240"/>
      <c r="H56" s="240"/>
      <c r="I56" s="100">
        <f t="shared" si="5"/>
        <v>0</v>
      </c>
    </row>
    <row r="57" spans="1:9" ht="15" thickBot="1" x14ac:dyDescent="0.35">
      <c r="A57" s="154" t="str">
        <f t="shared" si="4"/>
        <v>NO</v>
      </c>
      <c r="C57" s="152"/>
      <c r="D57" s="92">
        <v>0</v>
      </c>
      <c r="E57" s="241"/>
      <c r="F57" s="242"/>
      <c r="G57" s="242"/>
      <c r="H57" s="242"/>
      <c r="I57" s="101">
        <f t="shared" si="5"/>
        <v>0</v>
      </c>
    </row>
    <row r="58" spans="1:9" ht="16.8" thickTop="1" thickBot="1" x14ac:dyDescent="0.35">
      <c r="A58" s="154" t="str">
        <f t="shared" si="4"/>
        <v>NO</v>
      </c>
      <c r="C58" s="243" t="s">
        <v>64</v>
      </c>
      <c r="D58" s="244"/>
      <c r="E58" s="244"/>
      <c r="F58" s="244"/>
      <c r="G58" s="244"/>
      <c r="H58" s="245"/>
      <c r="I58" s="109">
        <f>SUM(I48:I57)</f>
        <v>0</v>
      </c>
    </row>
    <row r="59" spans="1:9" ht="18.600000000000001" thickBot="1" x14ac:dyDescent="0.35">
      <c r="A59" s="154" t="str">
        <f>A71</f>
        <v>NO</v>
      </c>
      <c r="C59" s="264" t="s">
        <v>100</v>
      </c>
      <c r="D59" s="265"/>
      <c r="E59" s="265"/>
      <c r="F59" s="265"/>
      <c r="G59" s="265"/>
      <c r="H59" s="265"/>
      <c r="I59" s="266"/>
    </row>
    <row r="60" spans="1:9" ht="15" thickBot="1" x14ac:dyDescent="0.35">
      <c r="A60" s="154" t="str">
        <f>A71</f>
        <v>NO</v>
      </c>
      <c r="C60" s="46" t="s">
        <v>109</v>
      </c>
      <c r="D60" s="72" t="s">
        <v>78</v>
      </c>
      <c r="E60" s="262" t="s">
        <v>79</v>
      </c>
      <c r="F60" s="263"/>
      <c r="G60" s="263"/>
      <c r="H60" s="263"/>
      <c r="I60" s="102"/>
    </row>
    <row r="61" spans="1:9" x14ac:dyDescent="0.3">
      <c r="A61" s="154" t="str">
        <f t="shared" si="4"/>
        <v>NO</v>
      </c>
      <c r="C61" s="3"/>
      <c r="D61" s="68">
        <v>0</v>
      </c>
      <c r="E61" s="267"/>
      <c r="F61" s="268"/>
      <c r="G61" s="268"/>
      <c r="H61" s="268"/>
      <c r="I61" s="98">
        <f>D61</f>
        <v>0</v>
      </c>
    </row>
    <row r="62" spans="1:9" x14ac:dyDescent="0.3">
      <c r="A62" s="154" t="str">
        <f t="shared" si="4"/>
        <v>NO</v>
      </c>
      <c r="C62" s="4"/>
      <c r="D62" s="69">
        <v>0</v>
      </c>
      <c r="E62" s="237"/>
      <c r="F62" s="238"/>
      <c r="G62" s="238"/>
      <c r="H62" s="238"/>
      <c r="I62" s="98">
        <f t="shared" ref="I62:I70" si="6">D62</f>
        <v>0</v>
      </c>
    </row>
    <row r="63" spans="1:9" x14ac:dyDescent="0.3">
      <c r="A63" s="154" t="str">
        <f t="shared" si="4"/>
        <v>NO</v>
      </c>
      <c r="C63" s="47"/>
      <c r="D63" s="70">
        <v>0</v>
      </c>
      <c r="E63" s="237"/>
      <c r="F63" s="238"/>
      <c r="G63" s="238"/>
      <c r="H63" s="238"/>
      <c r="I63" s="100">
        <f t="shared" si="6"/>
        <v>0</v>
      </c>
    </row>
    <row r="64" spans="1:9" x14ac:dyDescent="0.3">
      <c r="A64" s="154" t="str">
        <f t="shared" si="4"/>
        <v>NO</v>
      </c>
      <c r="C64" s="3"/>
      <c r="D64" s="68">
        <v>0</v>
      </c>
      <c r="E64" s="237"/>
      <c r="F64" s="238"/>
      <c r="G64" s="238"/>
      <c r="H64" s="238"/>
      <c r="I64" s="98">
        <f t="shared" si="6"/>
        <v>0</v>
      </c>
    </row>
    <row r="65" spans="1:9" x14ac:dyDescent="0.3">
      <c r="A65" s="154" t="str">
        <f t="shared" si="4"/>
        <v>NO</v>
      </c>
      <c r="C65" s="47"/>
      <c r="D65" s="66">
        <v>0</v>
      </c>
      <c r="E65" s="237"/>
      <c r="F65" s="238"/>
      <c r="G65" s="238"/>
      <c r="H65" s="238"/>
      <c r="I65" s="100">
        <f t="shared" si="6"/>
        <v>0</v>
      </c>
    </row>
    <row r="66" spans="1:9" x14ac:dyDescent="0.3">
      <c r="A66" s="154" t="str">
        <f t="shared" si="4"/>
        <v>NO</v>
      </c>
      <c r="C66" s="47"/>
      <c r="D66" s="66">
        <v>0</v>
      </c>
      <c r="E66" s="237"/>
      <c r="F66" s="238"/>
      <c r="G66" s="238"/>
      <c r="H66" s="238"/>
      <c r="I66" s="100">
        <f t="shared" si="6"/>
        <v>0</v>
      </c>
    </row>
    <row r="67" spans="1:9" x14ac:dyDescent="0.3">
      <c r="A67" s="154" t="str">
        <f t="shared" si="4"/>
        <v>NO</v>
      </c>
      <c r="C67" s="47"/>
      <c r="D67" s="66">
        <v>0</v>
      </c>
      <c r="E67" s="237"/>
      <c r="F67" s="238"/>
      <c r="G67" s="238"/>
      <c r="H67" s="238"/>
      <c r="I67" s="100">
        <f t="shared" si="6"/>
        <v>0</v>
      </c>
    </row>
    <row r="68" spans="1:9" x14ac:dyDescent="0.3">
      <c r="A68" s="154" t="str">
        <f t="shared" si="4"/>
        <v>NO</v>
      </c>
      <c r="C68" s="47"/>
      <c r="D68" s="66">
        <v>0</v>
      </c>
      <c r="E68" s="237"/>
      <c r="F68" s="238"/>
      <c r="G68" s="238"/>
      <c r="H68" s="238"/>
      <c r="I68" s="100">
        <f t="shared" si="6"/>
        <v>0</v>
      </c>
    </row>
    <row r="69" spans="1:9" x14ac:dyDescent="0.3">
      <c r="A69" s="154" t="str">
        <f t="shared" si="4"/>
        <v>NO</v>
      </c>
      <c r="C69" s="49"/>
      <c r="D69" s="67">
        <v>0</v>
      </c>
      <c r="E69" s="239"/>
      <c r="F69" s="240"/>
      <c r="G69" s="240"/>
      <c r="H69" s="240"/>
      <c r="I69" s="100">
        <f t="shared" si="6"/>
        <v>0</v>
      </c>
    </row>
    <row r="70" spans="1:9" ht="15" thickBot="1" x14ac:dyDescent="0.35">
      <c r="A70" s="154" t="str">
        <f t="shared" si="4"/>
        <v>NO</v>
      </c>
      <c r="C70" s="152"/>
      <c r="D70" s="92">
        <v>0</v>
      </c>
      <c r="E70" s="241"/>
      <c r="F70" s="242"/>
      <c r="G70" s="242"/>
      <c r="H70" s="242"/>
      <c r="I70" s="101">
        <f t="shared" si="6"/>
        <v>0</v>
      </c>
    </row>
    <row r="71" spans="1:9" ht="16.2" thickTop="1" x14ac:dyDescent="0.3">
      <c r="A71" s="154" t="str">
        <f t="shared" si="4"/>
        <v>NO</v>
      </c>
      <c r="C71" s="243" t="s">
        <v>101</v>
      </c>
      <c r="D71" s="244"/>
      <c r="E71" s="244"/>
      <c r="F71" s="244"/>
      <c r="G71" s="244"/>
      <c r="H71" s="245"/>
      <c r="I71" s="109">
        <f>SUM(I61:I70)</f>
        <v>0</v>
      </c>
    </row>
    <row r="72" spans="1:9" ht="16.2" thickBot="1" x14ac:dyDescent="0.35">
      <c r="A72" s="154" t="str">
        <f t="shared" si="4"/>
        <v>NO</v>
      </c>
      <c r="C72" s="246" t="s">
        <v>102</v>
      </c>
      <c r="D72" s="247"/>
      <c r="E72" s="247"/>
      <c r="F72" s="247"/>
      <c r="G72" s="247"/>
      <c r="H72" s="247"/>
      <c r="I72" s="110">
        <f>SUM(I71,I58,I46)</f>
        <v>0</v>
      </c>
    </row>
    <row r="73" spans="1:9" ht="18.600000000000001" thickBot="1" x14ac:dyDescent="0.35">
      <c r="A73" s="154"/>
      <c r="C73" s="264" t="s">
        <v>103</v>
      </c>
      <c r="D73" s="265"/>
      <c r="E73" s="265"/>
      <c r="F73" s="265"/>
      <c r="G73" s="265"/>
      <c r="H73" s="265"/>
      <c r="I73" s="266"/>
    </row>
    <row r="74" spans="1:9" x14ac:dyDescent="0.3">
      <c r="A74" s="154"/>
      <c r="C74" s="228" t="str">
        <f>IF('!!COMPLETE FIRST!!'!F5=KEY!G2,KEY!G39,IF('!!COMPLETE FIRST!!'!F5=KEY!G3,KEY!G41,IF('!!COMPLETE FIRST!!'!F5=KEY!G4,KEY!G40,IF('!!COMPLETE FIRST!!'!F5=KEY!G5,KEY!G42,""))))</f>
        <v/>
      </c>
      <c r="D74" s="229"/>
      <c r="E74" s="229"/>
      <c r="F74" s="229"/>
      <c r="G74" s="229"/>
      <c r="H74" s="229"/>
      <c r="I74" s="230"/>
    </row>
    <row r="75" spans="1:9" x14ac:dyDescent="0.3">
      <c r="A75" s="154"/>
      <c r="C75" s="231"/>
      <c r="D75" s="232"/>
      <c r="E75" s="232"/>
      <c r="F75" s="232"/>
      <c r="G75" s="232"/>
      <c r="H75" s="232"/>
      <c r="I75" s="233"/>
    </row>
    <row r="76" spans="1:9" x14ac:dyDescent="0.3">
      <c r="A76" s="154"/>
      <c r="C76" s="231"/>
      <c r="D76" s="232"/>
      <c r="E76" s="232"/>
      <c r="F76" s="232"/>
      <c r="G76" s="232"/>
      <c r="H76" s="232"/>
      <c r="I76" s="233"/>
    </row>
    <row r="77" spans="1:9" ht="15" thickBot="1" x14ac:dyDescent="0.35">
      <c r="A77" s="154"/>
      <c r="C77" s="234"/>
      <c r="D77" s="235"/>
      <c r="E77" s="235"/>
      <c r="F77" s="235"/>
      <c r="G77" s="235"/>
      <c r="H77" s="235"/>
      <c r="I77" s="236"/>
    </row>
    <row r="78" spans="1:9" ht="15" thickBot="1" x14ac:dyDescent="0.35">
      <c r="A78" s="154" t="str">
        <f>IF(I84&gt;0,"YES","NO")</f>
        <v>NO</v>
      </c>
      <c r="C78" s="44" t="s">
        <v>111</v>
      </c>
      <c r="D78" s="45" t="s">
        <v>46</v>
      </c>
      <c r="E78" s="45" t="s">
        <v>44</v>
      </c>
      <c r="F78" s="45" t="s">
        <v>67</v>
      </c>
      <c r="G78" s="45" t="s">
        <v>68</v>
      </c>
      <c r="H78" s="95" t="s">
        <v>43</v>
      </c>
      <c r="I78" s="111" t="s">
        <v>1</v>
      </c>
    </row>
    <row r="79" spans="1:9" x14ac:dyDescent="0.3">
      <c r="A79" s="154" t="str">
        <f t="shared" ref="A79:A84" si="7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3">
      <c r="A80" s="154" t="str">
        <f t="shared" si="7"/>
        <v>NO</v>
      </c>
      <c r="C80" s="1"/>
      <c r="D80" s="2"/>
      <c r="E80" s="24"/>
      <c r="F80" s="74"/>
      <c r="G80" s="73"/>
      <c r="H80" s="29"/>
      <c r="I80" s="98">
        <f>ROUND((IFERROR(((E80/12)*G80)*H80,0)),2)</f>
        <v>0</v>
      </c>
    </row>
    <row r="81" spans="1:9" x14ac:dyDescent="0.3">
      <c r="A81" s="154" t="str">
        <f t="shared" si="7"/>
        <v>NO</v>
      </c>
      <c r="C81" s="1"/>
      <c r="D81" s="2"/>
      <c r="E81" s="24"/>
      <c r="F81" s="74"/>
      <c r="G81" s="73"/>
      <c r="H81" s="29"/>
      <c r="I81" s="98">
        <f>ROUND((IFERROR(((E81/12)*G81)*H81,0)),2)</f>
        <v>0</v>
      </c>
    </row>
    <row r="82" spans="1:9" x14ac:dyDescent="0.3">
      <c r="A82" s="154" t="str">
        <f t="shared" si="7"/>
        <v>NO</v>
      </c>
      <c r="C82" s="1"/>
      <c r="D82" s="2"/>
      <c r="E82" s="24"/>
      <c r="F82" s="74"/>
      <c r="G82" s="73"/>
      <c r="H82" s="29"/>
      <c r="I82" s="98">
        <f>ROUND((IFERROR(((E82/12)*G82)*H82,0)),2)</f>
        <v>0</v>
      </c>
    </row>
    <row r="83" spans="1:9" ht="15" thickBot="1" x14ac:dyDescent="0.35">
      <c r="A83" s="154" t="str">
        <f t="shared" si="7"/>
        <v>NO</v>
      </c>
      <c r="C83" s="1"/>
      <c r="D83" s="2"/>
      <c r="E83" s="24"/>
      <c r="F83" s="74"/>
      <c r="G83" s="73"/>
      <c r="H83" s="29"/>
      <c r="I83" s="98">
        <f>ROUND((IFERROR(((E83/12)*G83)*H83,0)),2)</f>
        <v>0</v>
      </c>
    </row>
    <row r="84" spans="1:9" ht="16.8" thickTop="1" thickBot="1" x14ac:dyDescent="0.35">
      <c r="A84" s="154" t="str">
        <f t="shared" si="7"/>
        <v>NO</v>
      </c>
      <c r="C84" s="259" t="s">
        <v>90</v>
      </c>
      <c r="D84" s="260"/>
      <c r="E84" s="260"/>
      <c r="F84" s="260"/>
      <c r="G84" s="260"/>
      <c r="H84" s="261"/>
      <c r="I84" s="177">
        <f>SUM(I79:I83)</f>
        <v>0</v>
      </c>
    </row>
    <row r="85" spans="1:9" ht="15" thickBot="1" x14ac:dyDescent="0.35">
      <c r="A85" s="154" t="str">
        <f>IF(I91&gt;0,"YES","NO")</f>
        <v>NO</v>
      </c>
      <c r="C85" s="44" t="s">
        <v>111</v>
      </c>
      <c r="D85" s="45" t="s">
        <v>46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3">
      <c r="A86" s="154" t="str">
        <f t="shared" ref="A86:A91" si="8">IF(I86&gt;0,"YES","NO")</f>
        <v>NO</v>
      </c>
      <c r="C86" s="196" t="str">
        <f t="shared" ref="C86:D90" si="9">IF(C79="","",C79)</f>
        <v/>
      </c>
      <c r="D86" s="197" t="str">
        <f t="shared" si="9"/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3">
      <c r="A87" s="154" t="str">
        <f t="shared" si="8"/>
        <v>NO</v>
      </c>
      <c r="C87" s="85" t="str">
        <f t="shared" si="9"/>
        <v/>
      </c>
      <c r="D87" s="198" t="str">
        <f t="shared" si="9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3">
      <c r="A88" s="154" t="str">
        <f t="shared" si="8"/>
        <v>NO</v>
      </c>
      <c r="C88" s="85" t="str">
        <f t="shared" si="9"/>
        <v/>
      </c>
      <c r="D88" s="198" t="str">
        <f t="shared" si="9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3">
      <c r="A89" s="154" t="str">
        <f t="shared" si="8"/>
        <v>NO</v>
      </c>
      <c r="C89" s="85" t="str">
        <f t="shared" si="9"/>
        <v/>
      </c>
      <c r="D89" s="198" t="str">
        <f t="shared" si="9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" thickBot="1" x14ac:dyDescent="0.35">
      <c r="A90" s="154" t="str">
        <f t="shared" si="8"/>
        <v>NO</v>
      </c>
      <c r="C90" s="199" t="str">
        <f t="shared" si="9"/>
        <v/>
      </c>
      <c r="D90" s="200" t="str">
        <f t="shared" si="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6.8" thickTop="1" thickBot="1" x14ac:dyDescent="0.35">
      <c r="A91" s="154" t="str">
        <f t="shared" si="8"/>
        <v>NO</v>
      </c>
      <c r="C91" s="259" t="s">
        <v>91</v>
      </c>
      <c r="D91" s="260"/>
      <c r="E91" s="260"/>
      <c r="F91" s="260"/>
      <c r="G91" s="260"/>
      <c r="H91" s="261"/>
      <c r="I91" s="177">
        <f>SUM(I86:I90)</f>
        <v>0</v>
      </c>
    </row>
    <row r="92" spans="1:9" ht="15" thickBot="1" x14ac:dyDescent="0.35">
      <c r="A92" s="154" t="str">
        <f>IF(I104&gt;0,"YES","NO")</f>
        <v>NO</v>
      </c>
      <c r="C92" s="44" t="s">
        <v>62</v>
      </c>
      <c r="D92" s="45" t="s">
        <v>78</v>
      </c>
      <c r="E92" s="257" t="s">
        <v>82</v>
      </c>
      <c r="F92" s="258"/>
      <c r="G92" s="258"/>
      <c r="H92" s="258"/>
      <c r="I92" s="111"/>
    </row>
    <row r="93" spans="1:9" x14ac:dyDescent="0.3">
      <c r="A93" s="154" t="str">
        <f t="shared" ref="A93:A105" si="10">IF(I93&gt;0,"YES","NO")</f>
        <v>NO</v>
      </c>
      <c r="C93" s="1"/>
      <c r="D93" s="76">
        <v>0</v>
      </c>
      <c r="E93" s="295"/>
      <c r="F93" s="296"/>
      <c r="G93" s="296"/>
      <c r="H93" s="296"/>
      <c r="I93" s="98">
        <f>D93</f>
        <v>0</v>
      </c>
    </row>
    <row r="94" spans="1:9" x14ac:dyDescent="0.3">
      <c r="A94" s="154" t="str">
        <f t="shared" si="10"/>
        <v>NO</v>
      </c>
      <c r="C94" s="1"/>
      <c r="D94" s="76">
        <v>0</v>
      </c>
      <c r="E94" s="293"/>
      <c r="F94" s="294"/>
      <c r="G94" s="294"/>
      <c r="H94" s="294"/>
      <c r="I94" s="98">
        <f t="shared" ref="I94:I102" si="11">D94</f>
        <v>0</v>
      </c>
    </row>
    <row r="95" spans="1:9" x14ac:dyDescent="0.3">
      <c r="A95" s="154" t="str">
        <f t="shared" si="10"/>
        <v>NO</v>
      </c>
      <c r="C95" s="1"/>
      <c r="D95" s="76">
        <v>0</v>
      </c>
      <c r="E95" s="293"/>
      <c r="F95" s="294"/>
      <c r="G95" s="294"/>
      <c r="H95" s="294"/>
      <c r="I95" s="98">
        <f t="shared" si="11"/>
        <v>0</v>
      </c>
    </row>
    <row r="96" spans="1:9" x14ac:dyDescent="0.3">
      <c r="A96" s="154" t="str">
        <f t="shared" si="10"/>
        <v>NO</v>
      </c>
      <c r="C96" s="1"/>
      <c r="D96" s="76">
        <v>0</v>
      </c>
      <c r="E96" s="293"/>
      <c r="F96" s="294"/>
      <c r="G96" s="294"/>
      <c r="H96" s="294"/>
      <c r="I96" s="98">
        <f t="shared" si="11"/>
        <v>0</v>
      </c>
    </row>
    <row r="97" spans="1:12" x14ac:dyDescent="0.3">
      <c r="A97" s="154" t="str">
        <f t="shared" si="10"/>
        <v>NO</v>
      </c>
      <c r="C97" s="1"/>
      <c r="D97" s="76">
        <v>0</v>
      </c>
      <c r="E97" s="293"/>
      <c r="F97" s="294"/>
      <c r="G97" s="294"/>
      <c r="H97" s="294"/>
      <c r="I97" s="98">
        <f t="shared" si="11"/>
        <v>0</v>
      </c>
    </row>
    <row r="98" spans="1:12" x14ac:dyDescent="0.3">
      <c r="A98" s="154" t="str">
        <f t="shared" si="10"/>
        <v>NO</v>
      </c>
      <c r="C98" s="1"/>
      <c r="D98" s="76">
        <v>0</v>
      </c>
      <c r="E98" s="293"/>
      <c r="F98" s="294"/>
      <c r="G98" s="294"/>
      <c r="H98" s="294"/>
      <c r="I98" s="98">
        <f t="shared" si="11"/>
        <v>0</v>
      </c>
    </row>
    <row r="99" spans="1:12" x14ac:dyDescent="0.3">
      <c r="A99" s="154" t="str">
        <f t="shared" si="10"/>
        <v>NO</v>
      </c>
      <c r="C99" s="1"/>
      <c r="D99" s="76">
        <v>0</v>
      </c>
      <c r="E99" s="293"/>
      <c r="F99" s="294"/>
      <c r="G99" s="294"/>
      <c r="H99" s="294"/>
      <c r="I99" s="98">
        <f t="shared" si="11"/>
        <v>0</v>
      </c>
    </row>
    <row r="100" spans="1:12" x14ac:dyDescent="0.3">
      <c r="A100" s="154" t="str">
        <f t="shared" si="10"/>
        <v>NO</v>
      </c>
      <c r="C100" s="1"/>
      <c r="D100" s="76">
        <v>0</v>
      </c>
      <c r="E100" s="293"/>
      <c r="F100" s="294"/>
      <c r="G100" s="294"/>
      <c r="H100" s="294"/>
      <c r="I100" s="98">
        <f t="shared" si="11"/>
        <v>0</v>
      </c>
    </row>
    <row r="101" spans="1:12" x14ac:dyDescent="0.3">
      <c r="A101" s="154" t="str">
        <f t="shared" si="10"/>
        <v>NO</v>
      </c>
      <c r="C101" s="48"/>
      <c r="D101" s="77">
        <v>0</v>
      </c>
      <c r="E101" s="293"/>
      <c r="F101" s="294"/>
      <c r="G101" s="294"/>
      <c r="H101" s="294"/>
      <c r="I101" s="98">
        <f t="shared" si="11"/>
        <v>0</v>
      </c>
    </row>
    <row r="102" spans="1:12" ht="15" thickBot="1" x14ac:dyDescent="0.35">
      <c r="A102" s="154" t="str">
        <f t="shared" si="10"/>
        <v>NO</v>
      </c>
      <c r="C102" s="1"/>
      <c r="D102" s="76">
        <v>0</v>
      </c>
      <c r="E102" s="293"/>
      <c r="F102" s="294"/>
      <c r="G102" s="294"/>
      <c r="H102" s="294"/>
      <c r="I102" s="98">
        <f t="shared" si="11"/>
        <v>0</v>
      </c>
    </row>
    <row r="103" spans="1:12" ht="15" thickBot="1" x14ac:dyDescent="0.35">
      <c r="A103" s="154" t="str">
        <f t="shared" si="10"/>
        <v>NO</v>
      </c>
      <c r="C103" s="208" t="s">
        <v>112</v>
      </c>
      <c r="D103" s="209"/>
      <c r="E103" s="285" t="s">
        <v>113</v>
      </c>
      <c r="F103" s="286"/>
      <c r="G103" s="286"/>
      <c r="H103" s="287"/>
      <c r="I103" s="210">
        <f>D103*(I46+I58)</f>
        <v>0</v>
      </c>
    </row>
    <row r="104" spans="1:12" ht="16.8" thickTop="1" thickBot="1" x14ac:dyDescent="0.35">
      <c r="A104" s="154" t="str">
        <f t="shared" si="10"/>
        <v>NO</v>
      </c>
      <c r="C104" s="259" t="s">
        <v>92</v>
      </c>
      <c r="D104" s="260"/>
      <c r="E104" s="260"/>
      <c r="F104" s="260"/>
      <c r="G104" s="260"/>
      <c r="H104" s="261"/>
      <c r="I104" s="177">
        <f>SUM(I93:I103)</f>
        <v>0</v>
      </c>
    </row>
    <row r="105" spans="1:12" ht="15.6" x14ac:dyDescent="0.3">
      <c r="A105" s="154" t="str">
        <f t="shared" si="10"/>
        <v>YES</v>
      </c>
      <c r="C105" s="280" t="str">
        <f>IF('!!COMPLETE FIRST!!'!$F$5=KEY!G3,"Cost Allocation Subtotal","")</f>
        <v/>
      </c>
      <c r="D105" s="281"/>
      <c r="E105" s="281"/>
      <c r="F105" s="281"/>
      <c r="G105" s="281"/>
      <c r="H105" s="282"/>
      <c r="I105" s="112" t="str">
        <f>IF('!!COMPLETE FIRST!!'!F5=KEY!G3,SUM(I84,I91,I104),IF('!!COMPLETE FIRST!!'!F5=KEY!G6,SUM(I84,I91,I104),""))</f>
        <v/>
      </c>
    </row>
    <row r="106" spans="1:12" ht="15.6" x14ac:dyDescent="0.3">
      <c r="A106" s="154"/>
      <c r="C106" s="271" t="str">
        <f>IF('!!COMPLETE FIRST!!'!$F$5=KEY!G2,"Negotiated Indirect Cost Rate","")</f>
        <v/>
      </c>
      <c r="D106" s="272"/>
      <c r="E106" s="272"/>
      <c r="F106" s="272"/>
      <c r="G106" s="272"/>
      <c r="H106" s="275"/>
      <c r="I106" s="113" t="str">
        <f>IF('!!COMPLETE FIRST!!'!F5=KEY!G2,IF('!!COMPLETE FIRST!!'!$E$7&gt;=0.1,($I$72-$I$71)*0.1,($I$72-$I$71)*'!!COMPLETE FIRST!!'!$E$7),"")</f>
        <v/>
      </c>
    </row>
    <row r="107" spans="1:12" ht="15.6" x14ac:dyDescent="0.3">
      <c r="A107" s="154"/>
      <c r="C107" s="271" t="str">
        <f>IF('!!COMPLETE FIRST!!'!F5=KEY!G4,"10% De Minimis Rate","")</f>
        <v/>
      </c>
      <c r="D107" s="272"/>
      <c r="E107" s="272"/>
      <c r="F107" s="272"/>
      <c r="G107" s="272"/>
      <c r="H107" s="275"/>
      <c r="I107" s="113" t="str">
        <f>IF('!!COMPLETE FIRST!!'!$F$5=KEY!$G$4,(SUM(I72-I71)*0.1),"")</f>
        <v/>
      </c>
      <c r="L107" s="126"/>
    </row>
    <row r="108" spans="1:12" ht="16.2" thickBot="1" x14ac:dyDescent="0.35">
      <c r="A108" s="154"/>
      <c r="C108" s="271" t="s">
        <v>65</v>
      </c>
      <c r="D108" s="272"/>
      <c r="E108" s="272"/>
      <c r="F108" s="272"/>
      <c r="G108" s="272"/>
      <c r="H108" s="272"/>
      <c r="I108" s="105">
        <f>SUM(I105:I107)</f>
        <v>0</v>
      </c>
    </row>
    <row r="109" spans="1:12" ht="18.600000000000001" thickBot="1" x14ac:dyDescent="0.35">
      <c r="A109" s="154"/>
      <c r="C109" s="273" t="s">
        <v>66</v>
      </c>
      <c r="D109" s="274"/>
      <c r="E109" s="274"/>
      <c r="F109" s="274"/>
      <c r="G109" s="274"/>
      <c r="H109" s="274"/>
      <c r="I109" s="114">
        <f>I108+I72</f>
        <v>0</v>
      </c>
    </row>
    <row r="110" spans="1:12" ht="15" thickBot="1" x14ac:dyDescent="0.35">
      <c r="A110" s="154"/>
      <c r="C110" s="135"/>
      <c r="D110" s="135"/>
      <c r="E110" s="135"/>
      <c r="F110" s="135"/>
      <c r="G110" s="135"/>
      <c r="H110" s="115"/>
      <c r="I110" s="148"/>
    </row>
    <row r="111" spans="1:12" ht="15" thickBot="1" x14ac:dyDescent="0.35">
      <c r="A111" s="154"/>
      <c r="C111" s="136"/>
      <c r="D111" s="137"/>
      <c r="E111" s="136"/>
      <c r="F111" s="138"/>
      <c r="G111" s="139"/>
      <c r="H111" s="140" t="s">
        <v>83</v>
      </c>
      <c r="I111" s="133">
        <f>IFERROR(I108/I72,0)</f>
        <v>0</v>
      </c>
    </row>
    <row r="112" spans="1:12" x14ac:dyDescent="0.3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3">
      <c r="A113" s="154"/>
      <c r="C113" s="125"/>
      <c r="D113" s="276" t="s">
        <v>15</v>
      </c>
      <c r="E113" s="277"/>
      <c r="F113" s="277"/>
      <c r="G113" s="277"/>
      <c r="H113" s="278"/>
      <c r="I113" s="141"/>
      <c r="J113" s="116"/>
    </row>
    <row r="114" spans="1:15" x14ac:dyDescent="0.3">
      <c r="A114" s="154"/>
      <c r="C114" s="125"/>
      <c r="D114" s="276" t="s">
        <v>13</v>
      </c>
      <c r="E114" s="277"/>
      <c r="F114" s="277"/>
      <c r="G114" s="277"/>
      <c r="H114" s="278"/>
      <c r="I114" s="141"/>
      <c r="J114" s="116"/>
    </row>
    <row r="115" spans="1:15" x14ac:dyDescent="0.3">
      <c r="A115" s="154"/>
      <c r="C115" s="125"/>
      <c r="D115" s="276" t="s">
        <v>14</v>
      </c>
      <c r="E115" s="277"/>
      <c r="F115" s="277"/>
      <c r="G115" s="277"/>
      <c r="H115" s="278"/>
      <c r="I115" s="141"/>
      <c r="J115" s="116"/>
    </row>
    <row r="116" spans="1:15" x14ac:dyDescent="0.3">
      <c r="A116" s="154"/>
    </row>
    <row r="117" spans="1:15" ht="15" thickBot="1" x14ac:dyDescent="0.35">
      <c r="A117" s="154"/>
    </row>
    <row r="118" spans="1:15" ht="18.600000000000001" thickBot="1" x14ac:dyDescent="0.35">
      <c r="A118" s="154" t="str">
        <f>A119</f>
        <v>NO</v>
      </c>
      <c r="C118" s="146" t="s">
        <v>84</v>
      </c>
      <c r="D118" s="264" t="s">
        <v>85</v>
      </c>
      <c r="E118" s="265"/>
      <c r="F118" s="265"/>
      <c r="G118" s="265"/>
      <c r="H118" s="265"/>
      <c r="I118" s="145"/>
    </row>
    <row r="119" spans="1:15" x14ac:dyDescent="0.3">
      <c r="A119" s="154" t="str">
        <f>IF(C119=0,"NO","YES")</f>
        <v>NO</v>
      </c>
      <c r="C119" s="75"/>
      <c r="D119" s="290"/>
      <c r="E119" s="291"/>
      <c r="F119" s="291"/>
      <c r="G119" s="291"/>
      <c r="H119" s="292"/>
      <c r="I119" s="117"/>
    </row>
    <row r="120" spans="1:15" x14ac:dyDescent="0.3">
      <c r="A120" s="154" t="str">
        <f>A119</f>
        <v>NO</v>
      </c>
      <c r="C120" s="118"/>
      <c r="D120" s="251"/>
      <c r="E120" s="252"/>
      <c r="F120" s="252"/>
      <c r="G120" s="252"/>
      <c r="H120" s="253"/>
      <c r="I120" s="117"/>
      <c r="O120" s="147"/>
    </row>
    <row r="121" spans="1:15" x14ac:dyDescent="0.3">
      <c r="A121" s="154" t="str">
        <f t="shared" ref="A121:A184" si="12">A120</f>
        <v>NO</v>
      </c>
      <c r="C121" s="118"/>
      <c r="D121" s="254"/>
      <c r="E121" s="255"/>
      <c r="F121" s="255"/>
      <c r="G121" s="255"/>
      <c r="H121" s="256"/>
      <c r="I121" s="117"/>
    </row>
    <row r="122" spans="1:15" x14ac:dyDescent="0.3">
      <c r="A122" s="154" t="str">
        <f t="shared" si="1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3">
      <c r="A123" s="154" t="str">
        <f>IF(C123=0,"NO","YES")</f>
        <v>NO</v>
      </c>
      <c r="C123" s="75"/>
      <c r="D123" s="248"/>
      <c r="E123" s="249"/>
      <c r="F123" s="249"/>
      <c r="G123" s="249"/>
      <c r="H123" s="250"/>
      <c r="I123" s="117"/>
    </row>
    <row r="124" spans="1:15" x14ac:dyDescent="0.3">
      <c r="A124" s="154" t="str">
        <f t="shared" si="12"/>
        <v>NO</v>
      </c>
      <c r="C124" s="118"/>
      <c r="D124" s="251"/>
      <c r="E124" s="252"/>
      <c r="F124" s="252"/>
      <c r="G124" s="252"/>
      <c r="H124" s="253"/>
      <c r="I124" s="117"/>
    </row>
    <row r="125" spans="1:15" x14ac:dyDescent="0.3">
      <c r="A125" s="154" t="str">
        <f t="shared" si="12"/>
        <v>NO</v>
      </c>
      <c r="C125" s="118"/>
      <c r="D125" s="254"/>
      <c r="E125" s="255"/>
      <c r="F125" s="255"/>
      <c r="G125" s="255"/>
      <c r="H125" s="256"/>
      <c r="I125" s="117"/>
    </row>
    <row r="126" spans="1:15" x14ac:dyDescent="0.3">
      <c r="A126" s="154" t="str">
        <f t="shared" si="1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3">
      <c r="A127" s="154" t="str">
        <f>IF(C127=0,"NO","YES")</f>
        <v>NO</v>
      </c>
      <c r="C127" s="75"/>
      <c r="D127" s="248"/>
      <c r="E127" s="249"/>
      <c r="F127" s="249"/>
      <c r="G127" s="249"/>
      <c r="H127" s="250"/>
      <c r="I127" s="117"/>
    </row>
    <row r="128" spans="1:15" x14ac:dyDescent="0.3">
      <c r="A128" s="154" t="str">
        <f t="shared" si="12"/>
        <v>NO</v>
      </c>
      <c r="C128" s="118"/>
      <c r="D128" s="251"/>
      <c r="E128" s="252"/>
      <c r="F128" s="252"/>
      <c r="G128" s="252"/>
      <c r="H128" s="253"/>
      <c r="I128" s="117"/>
    </row>
    <row r="129" spans="1:9" x14ac:dyDescent="0.3">
      <c r="A129" s="154" t="str">
        <f t="shared" si="12"/>
        <v>NO</v>
      </c>
      <c r="C129" s="118"/>
      <c r="D129" s="254"/>
      <c r="E129" s="255"/>
      <c r="F129" s="255"/>
      <c r="G129" s="255"/>
      <c r="H129" s="256"/>
      <c r="I129" s="117"/>
    </row>
    <row r="130" spans="1:9" x14ac:dyDescent="0.3">
      <c r="A130" s="154" t="str">
        <f t="shared" si="1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3">
      <c r="A131" s="154" t="str">
        <f>IF(C131=0,"NO","YES")</f>
        <v>NO</v>
      </c>
      <c r="C131" s="75"/>
      <c r="D131" s="248"/>
      <c r="E131" s="249"/>
      <c r="F131" s="249"/>
      <c r="G131" s="249"/>
      <c r="H131" s="250"/>
      <c r="I131" s="117"/>
    </row>
    <row r="132" spans="1:9" x14ac:dyDescent="0.3">
      <c r="A132" s="154" t="str">
        <f t="shared" si="12"/>
        <v>NO</v>
      </c>
      <c r="C132" s="118"/>
      <c r="D132" s="251"/>
      <c r="E132" s="252"/>
      <c r="F132" s="252"/>
      <c r="G132" s="252"/>
      <c r="H132" s="253"/>
      <c r="I132" s="117"/>
    </row>
    <row r="133" spans="1:9" x14ac:dyDescent="0.3">
      <c r="A133" s="154" t="str">
        <f t="shared" si="12"/>
        <v>NO</v>
      </c>
      <c r="C133" s="118"/>
      <c r="D133" s="254"/>
      <c r="E133" s="255"/>
      <c r="F133" s="255"/>
      <c r="G133" s="255"/>
      <c r="H133" s="256"/>
      <c r="I133" s="117"/>
    </row>
    <row r="134" spans="1:9" x14ac:dyDescent="0.3">
      <c r="A134" s="154" t="str">
        <f t="shared" si="1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3">
      <c r="A135" s="154" t="str">
        <f>IF(C135=0,"NO","YES")</f>
        <v>NO</v>
      </c>
      <c r="C135" s="75"/>
      <c r="D135" s="248"/>
      <c r="E135" s="249"/>
      <c r="F135" s="249"/>
      <c r="G135" s="249"/>
      <c r="H135" s="250"/>
      <c r="I135" s="117"/>
    </row>
    <row r="136" spans="1:9" x14ac:dyDescent="0.3">
      <c r="A136" s="154" t="str">
        <f t="shared" si="12"/>
        <v>NO</v>
      </c>
      <c r="C136" s="118"/>
      <c r="D136" s="251"/>
      <c r="E136" s="252"/>
      <c r="F136" s="252"/>
      <c r="G136" s="252"/>
      <c r="H136" s="253"/>
      <c r="I136" s="117"/>
    </row>
    <row r="137" spans="1:9" x14ac:dyDescent="0.3">
      <c r="A137" s="154" t="str">
        <f t="shared" si="12"/>
        <v>NO</v>
      </c>
      <c r="C137" s="118"/>
      <c r="D137" s="254"/>
      <c r="E137" s="255"/>
      <c r="F137" s="255"/>
      <c r="G137" s="255"/>
      <c r="H137" s="256"/>
      <c r="I137" s="117"/>
    </row>
    <row r="138" spans="1:9" x14ac:dyDescent="0.3">
      <c r="A138" s="154" t="str">
        <f t="shared" si="1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3">
      <c r="A139" s="154" t="str">
        <f>IF(C139=0,"NO","YES")</f>
        <v>NO</v>
      </c>
      <c r="C139" s="75"/>
      <c r="D139" s="248"/>
      <c r="E139" s="249"/>
      <c r="F139" s="249"/>
      <c r="G139" s="249"/>
      <c r="H139" s="250"/>
      <c r="I139" s="117"/>
    </row>
    <row r="140" spans="1:9" x14ac:dyDescent="0.3">
      <c r="A140" s="154" t="str">
        <f t="shared" si="12"/>
        <v>NO</v>
      </c>
      <c r="C140" s="118"/>
      <c r="D140" s="251"/>
      <c r="E140" s="252"/>
      <c r="F140" s="252"/>
      <c r="G140" s="252"/>
      <c r="H140" s="253"/>
      <c r="I140" s="117"/>
    </row>
    <row r="141" spans="1:9" x14ac:dyDescent="0.3">
      <c r="A141" s="154" t="str">
        <f t="shared" si="12"/>
        <v>NO</v>
      </c>
      <c r="C141" s="118"/>
      <c r="D141" s="254"/>
      <c r="E141" s="255"/>
      <c r="F141" s="255"/>
      <c r="G141" s="255"/>
      <c r="H141" s="256"/>
      <c r="I141" s="117"/>
    </row>
    <row r="142" spans="1:9" x14ac:dyDescent="0.3">
      <c r="A142" s="154" t="str">
        <f t="shared" si="1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3">
      <c r="A143" s="154" t="str">
        <f>IF(C143=0,"NO","YES")</f>
        <v>NO</v>
      </c>
      <c r="C143" s="75"/>
      <c r="D143" s="248"/>
      <c r="E143" s="249"/>
      <c r="F143" s="249"/>
      <c r="G143" s="249"/>
      <c r="H143" s="250"/>
      <c r="I143" s="117"/>
    </row>
    <row r="144" spans="1:9" x14ac:dyDescent="0.3">
      <c r="A144" s="154" t="str">
        <f t="shared" si="12"/>
        <v>NO</v>
      </c>
      <c r="C144" s="118"/>
      <c r="D144" s="251"/>
      <c r="E144" s="252"/>
      <c r="F144" s="252"/>
      <c r="G144" s="252"/>
      <c r="H144" s="253"/>
      <c r="I144" s="117"/>
    </row>
    <row r="145" spans="1:9" x14ac:dyDescent="0.3">
      <c r="A145" s="154" t="str">
        <f t="shared" si="12"/>
        <v>NO</v>
      </c>
      <c r="C145" s="118"/>
      <c r="D145" s="254"/>
      <c r="E145" s="255"/>
      <c r="F145" s="255"/>
      <c r="G145" s="255"/>
      <c r="H145" s="256"/>
      <c r="I145" s="117"/>
    </row>
    <row r="146" spans="1:9" x14ac:dyDescent="0.3">
      <c r="A146" s="154" t="str">
        <f t="shared" si="1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3">
      <c r="A147" s="154" t="str">
        <f>IF(C147=0,"NO","YES")</f>
        <v>NO</v>
      </c>
      <c r="C147" s="75"/>
      <c r="D147" s="248"/>
      <c r="E147" s="249"/>
      <c r="F147" s="249"/>
      <c r="G147" s="249"/>
      <c r="H147" s="250"/>
      <c r="I147" s="117"/>
    </row>
    <row r="148" spans="1:9" x14ac:dyDescent="0.3">
      <c r="A148" s="154" t="str">
        <f t="shared" si="12"/>
        <v>NO</v>
      </c>
      <c r="C148" s="118"/>
      <c r="D148" s="251"/>
      <c r="E148" s="252"/>
      <c r="F148" s="252"/>
      <c r="G148" s="252"/>
      <c r="H148" s="253"/>
      <c r="I148" s="117"/>
    </row>
    <row r="149" spans="1:9" x14ac:dyDescent="0.3">
      <c r="A149" s="154" t="str">
        <f t="shared" si="12"/>
        <v>NO</v>
      </c>
      <c r="C149" s="118"/>
      <c r="D149" s="254"/>
      <c r="E149" s="255"/>
      <c r="F149" s="255"/>
      <c r="G149" s="255"/>
      <c r="H149" s="256"/>
      <c r="I149" s="117"/>
    </row>
    <row r="150" spans="1:9" x14ac:dyDescent="0.3">
      <c r="A150" s="154" t="str">
        <f t="shared" si="1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3">
      <c r="A151" s="154" t="str">
        <f>IF(C151=0,"NO","YES")</f>
        <v>NO</v>
      </c>
      <c r="C151" s="75"/>
      <c r="D151" s="248"/>
      <c r="E151" s="249"/>
      <c r="F151" s="249"/>
      <c r="G151" s="249"/>
      <c r="H151" s="250"/>
      <c r="I151" s="117"/>
    </row>
    <row r="152" spans="1:9" x14ac:dyDescent="0.3">
      <c r="A152" s="154" t="str">
        <f t="shared" si="12"/>
        <v>NO</v>
      </c>
      <c r="C152" s="118"/>
      <c r="D152" s="251"/>
      <c r="E152" s="252"/>
      <c r="F152" s="252"/>
      <c r="G152" s="252"/>
      <c r="H152" s="253"/>
      <c r="I152" s="117"/>
    </row>
    <row r="153" spans="1:9" x14ac:dyDescent="0.3">
      <c r="A153" s="154" t="str">
        <f t="shared" si="12"/>
        <v>NO</v>
      </c>
      <c r="C153" s="118"/>
      <c r="D153" s="254"/>
      <c r="E153" s="255"/>
      <c r="F153" s="255"/>
      <c r="G153" s="255"/>
      <c r="H153" s="256"/>
      <c r="I153" s="117"/>
    </row>
    <row r="154" spans="1:9" x14ac:dyDescent="0.3">
      <c r="A154" s="154" t="str">
        <f t="shared" si="1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3">
      <c r="A155" s="154" t="str">
        <f>IF(C155=0,"NO","YES")</f>
        <v>NO</v>
      </c>
      <c r="C155" s="75"/>
      <c r="D155" s="248"/>
      <c r="E155" s="249"/>
      <c r="F155" s="249"/>
      <c r="G155" s="249"/>
      <c r="H155" s="250"/>
      <c r="I155" s="117"/>
    </row>
    <row r="156" spans="1:9" x14ac:dyDescent="0.3">
      <c r="A156" s="154" t="str">
        <f t="shared" si="12"/>
        <v>NO</v>
      </c>
      <c r="C156" s="118"/>
      <c r="D156" s="251"/>
      <c r="E156" s="252"/>
      <c r="F156" s="252"/>
      <c r="G156" s="252"/>
      <c r="H156" s="253"/>
      <c r="I156" s="117"/>
    </row>
    <row r="157" spans="1:9" x14ac:dyDescent="0.3">
      <c r="A157" s="154" t="str">
        <f t="shared" si="12"/>
        <v>NO</v>
      </c>
      <c r="C157" s="118"/>
      <c r="D157" s="254"/>
      <c r="E157" s="255"/>
      <c r="F157" s="255"/>
      <c r="G157" s="255"/>
      <c r="H157" s="256"/>
      <c r="I157" s="117"/>
    </row>
    <row r="158" spans="1:9" x14ac:dyDescent="0.3">
      <c r="A158" s="154" t="str">
        <f t="shared" si="1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3">
      <c r="A159" s="154" t="str">
        <f>IF(C159=0,"NO","YES")</f>
        <v>NO</v>
      </c>
      <c r="C159" s="75"/>
      <c r="D159" s="248"/>
      <c r="E159" s="249"/>
      <c r="F159" s="249"/>
      <c r="G159" s="249"/>
      <c r="H159" s="250"/>
      <c r="I159" s="117"/>
    </row>
    <row r="160" spans="1:9" x14ac:dyDescent="0.3">
      <c r="A160" s="154" t="str">
        <f t="shared" si="12"/>
        <v>NO</v>
      </c>
      <c r="C160" s="118"/>
      <c r="D160" s="251"/>
      <c r="E160" s="252"/>
      <c r="F160" s="252"/>
      <c r="G160" s="252"/>
      <c r="H160" s="253"/>
      <c r="I160" s="117"/>
    </row>
    <row r="161" spans="1:9" x14ac:dyDescent="0.3">
      <c r="A161" s="154" t="str">
        <f t="shared" si="12"/>
        <v>NO</v>
      </c>
      <c r="C161" s="118"/>
      <c r="D161" s="254"/>
      <c r="E161" s="255"/>
      <c r="F161" s="255"/>
      <c r="G161" s="255"/>
      <c r="H161" s="256"/>
      <c r="I161" s="117"/>
    </row>
    <row r="162" spans="1:9" x14ac:dyDescent="0.3">
      <c r="A162" s="154" t="str">
        <f t="shared" si="1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3">
      <c r="A163" s="154" t="str">
        <f>IF(C163=0,"NO","YES")</f>
        <v>NO</v>
      </c>
      <c r="C163" s="75"/>
      <c r="D163" s="248"/>
      <c r="E163" s="249"/>
      <c r="F163" s="249"/>
      <c r="G163" s="249"/>
      <c r="H163" s="250"/>
      <c r="I163" s="117"/>
    </row>
    <row r="164" spans="1:9" x14ac:dyDescent="0.3">
      <c r="A164" s="154" t="str">
        <f t="shared" si="12"/>
        <v>NO</v>
      </c>
      <c r="C164" s="118"/>
      <c r="D164" s="251"/>
      <c r="E164" s="252"/>
      <c r="F164" s="252"/>
      <c r="G164" s="252"/>
      <c r="H164" s="253"/>
      <c r="I164" s="117"/>
    </row>
    <row r="165" spans="1:9" x14ac:dyDescent="0.3">
      <c r="A165" s="154" t="str">
        <f t="shared" si="12"/>
        <v>NO</v>
      </c>
      <c r="C165" s="118"/>
      <c r="D165" s="254"/>
      <c r="E165" s="255"/>
      <c r="F165" s="255"/>
      <c r="G165" s="255"/>
      <c r="H165" s="256"/>
      <c r="I165" s="117"/>
    </row>
    <row r="166" spans="1:9" x14ac:dyDescent="0.3">
      <c r="A166" s="154" t="str">
        <f t="shared" si="1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3">
      <c r="A167" s="154" t="str">
        <f>IF(C167=0,"NO","YES")</f>
        <v>NO</v>
      </c>
      <c r="C167" s="75"/>
      <c r="D167" s="248"/>
      <c r="E167" s="249"/>
      <c r="F167" s="249"/>
      <c r="G167" s="249"/>
      <c r="H167" s="250"/>
      <c r="I167" s="117"/>
    </row>
    <row r="168" spans="1:9" x14ac:dyDescent="0.3">
      <c r="A168" s="154" t="str">
        <f t="shared" si="12"/>
        <v>NO</v>
      </c>
      <c r="C168" s="118"/>
      <c r="D168" s="251"/>
      <c r="E168" s="252"/>
      <c r="F168" s="252"/>
      <c r="G168" s="252"/>
      <c r="H168" s="253"/>
      <c r="I168" s="117"/>
    </row>
    <row r="169" spans="1:9" x14ac:dyDescent="0.3">
      <c r="A169" s="154" t="str">
        <f t="shared" si="12"/>
        <v>NO</v>
      </c>
      <c r="C169" s="118"/>
      <c r="D169" s="254"/>
      <c r="E169" s="255"/>
      <c r="F169" s="255"/>
      <c r="G169" s="255"/>
      <c r="H169" s="256"/>
      <c r="I169" s="117"/>
    </row>
    <row r="170" spans="1:9" x14ac:dyDescent="0.3">
      <c r="A170" s="154" t="str">
        <f t="shared" si="1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3">
      <c r="A171" s="154" t="str">
        <f>IF(C171=0,"NO","YES")</f>
        <v>NO</v>
      </c>
      <c r="C171" s="75"/>
      <c r="D171" s="248"/>
      <c r="E171" s="249"/>
      <c r="F171" s="249"/>
      <c r="G171" s="249"/>
      <c r="H171" s="250"/>
      <c r="I171" s="117"/>
    </row>
    <row r="172" spans="1:9" x14ac:dyDescent="0.3">
      <c r="A172" s="154" t="str">
        <f t="shared" si="12"/>
        <v>NO</v>
      </c>
      <c r="C172" s="118"/>
      <c r="D172" s="251"/>
      <c r="E172" s="252"/>
      <c r="F172" s="252"/>
      <c r="G172" s="252"/>
      <c r="H172" s="253"/>
      <c r="I172" s="117"/>
    </row>
    <row r="173" spans="1:9" x14ac:dyDescent="0.3">
      <c r="A173" s="154" t="str">
        <f t="shared" si="12"/>
        <v>NO</v>
      </c>
      <c r="C173" s="118"/>
      <c r="D173" s="254"/>
      <c r="E173" s="255"/>
      <c r="F173" s="255"/>
      <c r="G173" s="255"/>
      <c r="H173" s="256"/>
      <c r="I173" s="117"/>
    </row>
    <row r="174" spans="1:9" x14ac:dyDescent="0.3">
      <c r="A174" s="154" t="str">
        <f t="shared" si="1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3">
      <c r="A175" s="154" t="str">
        <f>IF(C175=0,"NO","YES")</f>
        <v>NO</v>
      </c>
      <c r="C175" s="75"/>
      <c r="D175" s="248"/>
      <c r="E175" s="249"/>
      <c r="F175" s="249"/>
      <c r="G175" s="249"/>
      <c r="H175" s="250"/>
      <c r="I175" s="117"/>
    </row>
    <row r="176" spans="1:9" x14ac:dyDescent="0.3">
      <c r="A176" s="154" t="str">
        <f t="shared" si="12"/>
        <v>NO</v>
      </c>
      <c r="C176" s="118"/>
      <c r="D176" s="251"/>
      <c r="E176" s="252"/>
      <c r="F176" s="252"/>
      <c r="G176" s="252"/>
      <c r="H176" s="253"/>
      <c r="I176" s="117"/>
    </row>
    <row r="177" spans="1:9" x14ac:dyDescent="0.3">
      <c r="A177" s="154" t="str">
        <f t="shared" si="12"/>
        <v>NO</v>
      </c>
      <c r="C177" s="118"/>
      <c r="D177" s="254"/>
      <c r="E177" s="255"/>
      <c r="F177" s="255"/>
      <c r="G177" s="255"/>
      <c r="H177" s="256"/>
      <c r="I177" s="117"/>
    </row>
    <row r="178" spans="1:9" x14ac:dyDescent="0.3">
      <c r="A178" s="154" t="str">
        <f t="shared" si="1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3">
      <c r="A179" s="154" t="str">
        <f>IF(C179=0,"NO","YES")</f>
        <v>NO</v>
      </c>
      <c r="C179" s="75"/>
      <c r="D179" s="248"/>
      <c r="E179" s="249"/>
      <c r="F179" s="249"/>
      <c r="G179" s="249"/>
      <c r="H179" s="250"/>
      <c r="I179" s="117"/>
    </row>
    <row r="180" spans="1:9" x14ac:dyDescent="0.3">
      <c r="A180" s="154" t="str">
        <f t="shared" si="12"/>
        <v>NO</v>
      </c>
      <c r="C180" s="118"/>
      <c r="D180" s="251"/>
      <c r="E180" s="252"/>
      <c r="F180" s="252"/>
      <c r="G180" s="252"/>
      <c r="H180" s="253"/>
      <c r="I180" s="117"/>
    </row>
    <row r="181" spans="1:9" x14ac:dyDescent="0.3">
      <c r="A181" s="154" t="str">
        <f t="shared" si="12"/>
        <v>NO</v>
      </c>
      <c r="C181" s="118"/>
      <c r="D181" s="254"/>
      <c r="E181" s="255"/>
      <c r="F181" s="255"/>
      <c r="G181" s="255"/>
      <c r="H181" s="256"/>
      <c r="I181" s="117"/>
    </row>
    <row r="182" spans="1:9" x14ac:dyDescent="0.3">
      <c r="A182" s="154" t="str">
        <f t="shared" si="1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3">
      <c r="A183" s="154" t="str">
        <f>IF(C183=0,"NO","YES")</f>
        <v>NO</v>
      </c>
      <c r="C183" s="75"/>
      <c r="D183" s="248"/>
      <c r="E183" s="249"/>
      <c r="F183" s="249"/>
      <c r="G183" s="249"/>
      <c r="H183" s="250"/>
      <c r="I183" s="117"/>
    </row>
    <row r="184" spans="1:9" x14ac:dyDescent="0.3">
      <c r="A184" s="154" t="str">
        <f t="shared" si="12"/>
        <v>NO</v>
      </c>
      <c r="C184" s="118"/>
      <c r="D184" s="251"/>
      <c r="E184" s="252"/>
      <c r="F184" s="252"/>
      <c r="G184" s="252"/>
      <c r="H184" s="253"/>
      <c r="I184" s="117"/>
    </row>
    <row r="185" spans="1:9" x14ac:dyDescent="0.3">
      <c r="A185" s="154" t="str">
        <f>A184</f>
        <v>NO</v>
      </c>
      <c r="C185" s="118"/>
      <c r="D185" s="254"/>
      <c r="E185" s="255"/>
      <c r="F185" s="255"/>
      <c r="G185" s="255"/>
      <c r="H185" s="256"/>
      <c r="I185" s="117"/>
    </row>
    <row r="186" spans="1:9" x14ac:dyDescent="0.3">
      <c r="A186" s="154" t="str">
        <f>A185</f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3">
      <c r="A187" s="154" t="str">
        <f>IF(C187=0,"NO","YES")</f>
        <v>NO</v>
      </c>
      <c r="C187" s="179"/>
      <c r="D187" s="248"/>
      <c r="E187" s="249"/>
      <c r="F187" s="249"/>
      <c r="G187" s="249"/>
      <c r="H187" s="250"/>
      <c r="I187" s="180"/>
    </row>
    <row r="188" spans="1:9" x14ac:dyDescent="0.3">
      <c r="A188" s="154" t="str">
        <f>A187</f>
        <v>NO</v>
      </c>
      <c r="C188" s="118"/>
      <c r="D188" s="251"/>
      <c r="E188" s="252"/>
      <c r="F188" s="252"/>
      <c r="G188" s="252"/>
      <c r="H188" s="253"/>
      <c r="I188" s="117"/>
    </row>
    <row r="189" spans="1:9" x14ac:dyDescent="0.3">
      <c r="A189" s="154" t="str">
        <f>A188</f>
        <v>NO</v>
      </c>
      <c r="C189" s="118"/>
      <c r="D189" s="254"/>
      <c r="E189" s="255"/>
      <c r="F189" s="255"/>
      <c r="G189" s="255"/>
      <c r="H189" s="256"/>
      <c r="I189" s="117"/>
    </row>
    <row r="190" spans="1:9" ht="15" thickBot="1" x14ac:dyDescent="0.35">
      <c r="A190" s="154" t="str">
        <f>A189</f>
        <v>NO</v>
      </c>
      <c r="C190" s="122"/>
      <c r="D190" s="123"/>
      <c r="E190" s="123"/>
      <c r="F190" s="123"/>
      <c r="G190" s="123"/>
      <c r="H190" s="123"/>
      <c r="I190" s="124"/>
    </row>
    <row r="191" spans="1:9" ht="15" thickBot="1" x14ac:dyDescent="0.35">
      <c r="A191" s="154"/>
    </row>
    <row r="192" spans="1:9" ht="18.600000000000001" thickBot="1" x14ac:dyDescent="0.35">
      <c r="A192" s="154" t="str">
        <f>A193</f>
        <v>NO</v>
      </c>
      <c r="C192" s="146" t="s">
        <v>84</v>
      </c>
      <c r="D192" s="264" t="s">
        <v>89</v>
      </c>
      <c r="E192" s="265"/>
      <c r="F192" s="265"/>
      <c r="G192" s="265"/>
      <c r="H192" s="265"/>
      <c r="I192" s="145"/>
    </row>
    <row r="193" spans="1:9" x14ac:dyDescent="0.3">
      <c r="A193" s="154" t="str">
        <f>IF(C193=0,"NO","YES")</f>
        <v>NO</v>
      </c>
      <c r="C193" s="75"/>
      <c r="D193" s="290"/>
      <c r="E193" s="291"/>
      <c r="F193" s="291"/>
      <c r="G193" s="291"/>
      <c r="H193" s="292"/>
      <c r="I193" s="117"/>
    </row>
    <row r="194" spans="1:9" x14ac:dyDescent="0.3">
      <c r="A194" s="154" t="str">
        <f>A193</f>
        <v>NO</v>
      </c>
      <c r="C194" s="118"/>
      <c r="D194" s="251"/>
      <c r="E194" s="252"/>
      <c r="F194" s="252"/>
      <c r="G194" s="252"/>
      <c r="H194" s="253"/>
      <c r="I194" s="117"/>
    </row>
    <row r="195" spans="1:9" x14ac:dyDescent="0.3">
      <c r="A195" s="154" t="str">
        <f>A194</f>
        <v>NO</v>
      </c>
      <c r="C195" s="118"/>
      <c r="D195" s="254"/>
      <c r="E195" s="255"/>
      <c r="F195" s="255"/>
      <c r="G195" s="255"/>
      <c r="H195" s="256"/>
      <c r="I195" s="117"/>
    </row>
    <row r="196" spans="1:9" x14ac:dyDescent="0.3">
      <c r="A196" s="154" t="str">
        <f>A195</f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3">
      <c r="A197" s="154" t="str">
        <f>IF(C197=0,"NO","YES")</f>
        <v>NO</v>
      </c>
      <c r="C197" s="75"/>
      <c r="D197" s="248"/>
      <c r="E197" s="249"/>
      <c r="F197" s="249"/>
      <c r="G197" s="249"/>
      <c r="H197" s="250"/>
      <c r="I197" s="117"/>
    </row>
    <row r="198" spans="1:9" x14ac:dyDescent="0.3">
      <c r="A198" s="154" t="str">
        <f>A197</f>
        <v>NO</v>
      </c>
      <c r="C198" s="118"/>
      <c r="D198" s="251"/>
      <c r="E198" s="252"/>
      <c r="F198" s="252"/>
      <c r="G198" s="252"/>
      <c r="H198" s="253"/>
      <c r="I198" s="117"/>
    </row>
    <row r="199" spans="1:9" x14ac:dyDescent="0.3">
      <c r="A199" s="154" t="str">
        <f>A198</f>
        <v>NO</v>
      </c>
      <c r="C199" s="118"/>
      <c r="D199" s="254"/>
      <c r="E199" s="255"/>
      <c r="F199" s="255"/>
      <c r="G199" s="255"/>
      <c r="H199" s="256"/>
      <c r="I199" s="117"/>
    </row>
    <row r="200" spans="1:9" x14ac:dyDescent="0.3">
      <c r="A200" s="154" t="str">
        <f>A199</f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3">
      <c r="A201" s="154" t="str">
        <f>IF(C201=0,"NO","YES")</f>
        <v>NO</v>
      </c>
      <c r="C201" s="75"/>
      <c r="D201" s="248"/>
      <c r="E201" s="249"/>
      <c r="F201" s="249"/>
      <c r="G201" s="249"/>
      <c r="H201" s="250"/>
      <c r="I201" s="117"/>
    </row>
    <row r="202" spans="1:9" x14ac:dyDescent="0.3">
      <c r="A202" s="154" t="str">
        <f>A201</f>
        <v>NO</v>
      </c>
      <c r="C202" s="118"/>
      <c r="D202" s="251"/>
      <c r="E202" s="252"/>
      <c r="F202" s="252"/>
      <c r="G202" s="252"/>
      <c r="H202" s="253"/>
      <c r="I202" s="117"/>
    </row>
    <row r="203" spans="1:9" x14ac:dyDescent="0.3">
      <c r="A203" s="154" t="str">
        <f>A202</f>
        <v>NO</v>
      </c>
      <c r="C203" s="118"/>
      <c r="D203" s="254"/>
      <c r="E203" s="255"/>
      <c r="F203" s="255"/>
      <c r="G203" s="255"/>
      <c r="H203" s="256"/>
      <c r="I203" s="117"/>
    </row>
    <row r="204" spans="1:9" x14ac:dyDescent="0.3">
      <c r="A204" s="154" t="str">
        <f>A203</f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3">
      <c r="A205" s="154" t="str">
        <f>IF(C205=0,"NO","YES")</f>
        <v>NO</v>
      </c>
      <c r="C205" s="75"/>
      <c r="D205" s="248"/>
      <c r="E205" s="249"/>
      <c r="F205" s="249"/>
      <c r="G205" s="249"/>
      <c r="H205" s="250"/>
      <c r="I205" s="117"/>
    </row>
    <row r="206" spans="1:9" x14ac:dyDescent="0.3">
      <c r="A206" s="154" t="str">
        <f>A205</f>
        <v>NO</v>
      </c>
      <c r="C206" s="118"/>
      <c r="D206" s="251"/>
      <c r="E206" s="252"/>
      <c r="F206" s="252"/>
      <c r="G206" s="252"/>
      <c r="H206" s="253"/>
      <c r="I206" s="117"/>
    </row>
    <row r="207" spans="1:9" x14ac:dyDescent="0.3">
      <c r="A207" s="154" t="str">
        <f>A206</f>
        <v>NO</v>
      </c>
      <c r="C207" s="118"/>
      <c r="D207" s="254"/>
      <c r="E207" s="255"/>
      <c r="F207" s="255"/>
      <c r="G207" s="255"/>
      <c r="H207" s="256"/>
      <c r="I207" s="117"/>
    </row>
    <row r="208" spans="1:9" x14ac:dyDescent="0.3">
      <c r="A208" s="154" t="str">
        <f>A207</f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3">
      <c r="A209" s="154" t="str">
        <f>IF(C209=0,"NO","YES")</f>
        <v>NO</v>
      </c>
      <c r="C209" s="75"/>
      <c r="D209" s="248"/>
      <c r="E209" s="249"/>
      <c r="F209" s="249"/>
      <c r="G209" s="249"/>
      <c r="H209" s="250"/>
      <c r="I209" s="117"/>
    </row>
    <row r="210" spans="1:9" x14ac:dyDescent="0.3">
      <c r="A210" s="154" t="str">
        <f>A209</f>
        <v>NO</v>
      </c>
      <c r="C210" s="118"/>
      <c r="D210" s="251"/>
      <c r="E210" s="252"/>
      <c r="F210" s="252"/>
      <c r="G210" s="252"/>
      <c r="H210" s="253"/>
      <c r="I210" s="117"/>
    </row>
    <row r="211" spans="1:9" x14ac:dyDescent="0.3">
      <c r="A211" s="154" t="str">
        <f>A210</f>
        <v>NO</v>
      </c>
      <c r="C211" s="118"/>
      <c r="D211" s="254"/>
      <c r="E211" s="255"/>
      <c r="F211" s="255"/>
      <c r="G211" s="255"/>
      <c r="H211" s="256"/>
      <c r="I211" s="117"/>
    </row>
    <row r="212" spans="1:9" ht="15" thickBot="1" x14ac:dyDescent="0.35">
      <c r="A212" s="154" t="str">
        <f>A211</f>
        <v>NO</v>
      </c>
      <c r="C212" s="122"/>
      <c r="D212" s="123"/>
      <c r="E212" s="123"/>
      <c r="F212" s="123"/>
      <c r="G212" s="123"/>
      <c r="H212" s="123"/>
      <c r="I212" s="124"/>
    </row>
  </sheetData>
  <sheetProtection sheet="1" objects="1" scenarios="1" formatCells="0" formatColumns="0" formatRows="0" autoFilter="0"/>
  <autoFilter ref="A5:A212"/>
  <mergeCells count="83">
    <mergeCell ref="D209:H211"/>
    <mergeCell ref="D192:H192"/>
    <mergeCell ref="D193:H195"/>
    <mergeCell ref="D197:H199"/>
    <mergeCell ref="D201:H203"/>
    <mergeCell ref="D205:H207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C45:H45"/>
    <mergeCell ref="C1:I1"/>
    <mergeCell ref="C2:I2"/>
    <mergeCell ref="C3:I3"/>
    <mergeCell ref="C5:I5"/>
    <mergeCell ref="C25:H25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</mergeCells>
  <conditionalFormatting sqref="I111">
    <cfRule type="expression" dxfId="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37</vt:i4>
      </vt:variant>
    </vt:vector>
  </HeadingPairs>
  <TitlesOfParts>
    <vt:vector size="58" baseType="lpstr">
      <vt:lpstr>KEY</vt:lpstr>
      <vt:lpstr>!!COMPLETE FIRST!!</vt:lpstr>
      <vt:lpstr>Summary</vt:lpstr>
      <vt:lpstr>OAHS</vt:lpstr>
      <vt:lpstr>MCM</vt:lpstr>
      <vt:lpstr>Oral</vt:lpstr>
      <vt:lpstr>S.A.-Out</vt:lpstr>
      <vt:lpstr>Mental Health</vt:lpstr>
      <vt:lpstr>Nutrition</vt:lpstr>
      <vt:lpstr>HIPCSA</vt:lpstr>
      <vt:lpstr>EIS</vt:lpstr>
      <vt:lpstr>Home Health</vt:lpstr>
      <vt:lpstr>Home-Comm. Health</vt:lpstr>
      <vt:lpstr>EFA</vt:lpstr>
      <vt:lpstr>Med. Trans.</vt:lpstr>
      <vt:lpstr>Non-MCM</vt:lpstr>
      <vt:lpstr>Psychosocial</vt:lpstr>
      <vt:lpstr>S.A.-Res</vt:lpstr>
      <vt:lpstr>Food Bank</vt:lpstr>
      <vt:lpstr>Outreach</vt:lpstr>
      <vt:lpstr>Other Prof.</vt:lpstr>
      <vt:lpstr>EFA!Print_Area</vt:lpstr>
      <vt:lpstr>EIS!Print_Area</vt:lpstr>
      <vt:lpstr>'Food Bank'!Print_Area</vt:lpstr>
      <vt:lpstr>HIPCSA!Print_Area</vt:lpstr>
      <vt:lpstr>'Home Health'!Print_Area</vt:lpstr>
      <vt:lpstr>'Home-Comm. Health'!Print_Area</vt:lpstr>
      <vt:lpstr>MCM!Print_Area</vt:lpstr>
      <vt:lpstr>'Med. Trans.'!Print_Area</vt:lpstr>
      <vt:lpstr>'Mental Health'!Print_Area</vt:lpstr>
      <vt:lpstr>'Non-MCM'!Print_Area</vt:lpstr>
      <vt:lpstr>Nutrition!Print_Area</vt:lpstr>
      <vt:lpstr>OAHS!Print_Area</vt:lpstr>
      <vt:lpstr>Oral!Print_Area</vt:lpstr>
      <vt:lpstr>'Other Prof.'!Print_Area</vt:lpstr>
      <vt:lpstr>Outreach!Print_Area</vt:lpstr>
      <vt:lpstr>Psychosocial!Print_Area</vt:lpstr>
      <vt:lpstr>'S.A.-Out'!Print_Area</vt:lpstr>
      <vt:lpstr>'S.A.-Res'!Print_Area</vt:lpstr>
      <vt:lpstr>Summary!Print_Area</vt:lpstr>
      <vt:lpstr>EFA!Print_Titles</vt:lpstr>
      <vt:lpstr>EIS!Print_Titles</vt:lpstr>
      <vt:lpstr>'Food Bank'!Print_Titles</vt:lpstr>
      <vt:lpstr>HIPCSA!Print_Titles</vt:lpstr>
      <vt:lpstr>'Home Health'!Print_Titles</vt:lpstr>
      <vt:lpstr>'Home-Comm. Health'!Print_Titles</vt:lpstr>
      <vt:lpstr>MCM!Print_Titles</vt:lpstr>
      <vt:lpstr>'Med. Trans.'!Print_Titles</vt:lpstr>
      <vt:lpstr>'Mental Health'!Print_Titles</vt:lpstr>
      <vt:lpstr>'Non-MCM'!Print_Titles</vt:lpstr>
      <vt:lpstr>Nutrition!Print_Titles</vt:lpstr>
      <vt:lpstr>OAHS!Print_Titles</vt:lpstr>
      <vt:lpstr>Oral!Print_Titles</vt:lpstr>
      <vt:lpstr>'Other Prof.'!Print_Titles</vt:lpstr>
      <vt:lpstr>Outreach!Print_Titles</vt:lpstr>
      <vt:lpstr>Psychosocial!Print_Titles</vt:lpstr>
      <vt:lpstr>'S.A.-Out'!Print_Titles</vt:lpstr>
      <vt:lpstr>'S.A.-Res'!Print_Titles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jlewison</dc:creator>
  <cp:lastModifiedBy>gburtin</cp:lastModifiedBy>
  <cp:lastPrinted>2024-01-25T20:07:04Z</cp:lastPrinted>
  <dcterms:created xsi:type="dcterms:W3CDTF">2017-03-22T19:35:43Z</dcterms:created>
  <dcterms:modified xsi:type="dcterms:W3CDTF">2024-10-23T11:22:48Z</dcterms:modified>
</cp:coreProperties>
</file>